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N ENROLLMENT\ISD 318\Insurance Rates for Proration\"/>
    </mc:Choice>
  </mc:AlternateContent>
  <xr:revisionPtr revIDLastSave="0" documentId="13_ncr:1_{505A8565-B939-48F5-B740-57950B59912F}" xr6:coauthVersionLast="36" xr6:coauthVersionMax="36" xr10:uidLastSave="{00000000-0000-0000-0000-000000000000}"/>
  <bookViews>
    <workbookView xWindow="0" yWindow="0" windowWidth="28800" windowHeight="12225" xr2:uid="{04F0FD0C-5E16-4786-9678-9AA96B2AE7E1}"/>
  </bookViews>
  <sheets>
    <sheet name="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N34" i="1" s="1"/>
  <c r="O34" i="1" s="1"/>
  <c r="L34" i="1"/>
  <c r="D34" i="1"/>
  <c r="E34" i="1" s="1"/>
  <c r="F34" i="1" s="1"/>
  <c r="G34" i="1" s="1"/>
  <c r="U33" i="1"/>
  <c r="V33" i="1" s="1"/>
  <c r="W33" i="1" s="1"/>
  <c r="T33" i="1"/>
  <c r="M33" i="1"/>
  <c r="N33" i="1" s="1"/>
  <c r="O33" i="1" s="1"/>
  <c r="L33" i="1"/>
  <c r="D33" i="1"/>
  <c r="E33" i="1" s="1"/>
  <c r="F33" i="1" s="1"/>
  <c r="G33" i="1" s="1"/>
  <c r="U32" i="1"/>
  <c r="V32" i="1" s="1"/>
  <c r="W32" i="1" s="1"/>
  <c r="T32" i="1"/>
  <c r="M32" i="1"/>
  <c r="N32" i="1" s="1"/>
  <c r="O32" i="1" s="1"/>
  <c r="L32" i="1"/>
  <c r="D32" i="1"/>
  <c r="E32" i="1" s="1"/>
  <c r="F32" i="1" s="1"/>
  <c r="G32" i="1" s="1"/>
  <c r="U31" i="1"/>
  <c r="V31" i="1" s="1"/>
  <c r="W31" i="1" s="1"/>
  <c r="T31" i="1"/>
  <c r="M31" i="1"/>
  <c r="N31" i="1" s="1"/>
  <c r="O31" i="1" s="1"/>
  <c r="L31" i="1"/>
  <c r="D31" i="1"/>
  <c r="E31" i="1" s="1"/>
  <c r="F31" i="1" s="1"/>
  <c r="G31" i="1" s="1"/>
  <c r="AC30" i="1"/>
  <c r="AD30" i="1" s="1"/>
  <c r="AE30" i="1" s="1"/>
  <c r="AB30" i="1"/>
  <c r="U30" i="1"/>
  <c r="V30" i="1" s="1"/>
  <c r="W30" i="1" s="1"/>
  <c r="T30" i="1"/>
  <c r="L30" i="1"/>
  <c r="M30" i="1" s="1"/>
  <c r="N30" i="1" s="1"/>
  <c r="O30" i="1" s="1"/>
  <c r="E30" i="1"/>
  <c r="F30" i="1" s="1"/>
  <c r="G30" i="1" s="1"/>
  <c r="D30" i="1"/>
  <c r="AC29" i="1"/>
  <c r="AD29" i="1" s="1"/>
  <c r="AE29" i="1" s="1"/>
  <c r="AB29" i="1"/>
  <c r="T29" i="1"/>
  <c r="U29" i="1" s="1"/>
  <c r="V29" i="1" s="1"/>
  <c r="W29" i="1" s="1"/>
  <c r="M29" i="1"/>
  <c r="N29" i="1" s="1"/>
  <c r="O29" i="1" s="1"/>
  <c r="L29" i="1"/>
  <c r="E29" i="1"/>
  <c r="F29" i="1" s="1"/>
  <c r="G29" i="1" s="1"/>
  <c r="D29" i="1"/>
  <c r="AB28" i="1"/>
  <c r="AC28" i="1" s="1"/>
  <c r="AD28" i="1" s="1"/>
  <c r="AE28" i="1" s="1"/>
  <c r="U28" i="1"/>
  <c r="V28" i="1" s="1"/>
  <c r="W28" i="1" s="1"/>
  <c r="T28" i="1"/>
  <c r="M28" i="1"/>
  <c r="N28" i="1" s="1"/>
  <c r="O28" i="1" s="1"/>
  <c r="L28" i="1"/>
  <c r="D28" i="1"/>
  <c r="E28" i="1" s="1"/>
  <c r="F28" i="1" s="1"/>
  <c r="G28" i="1" s="1"/>
  <c r="AC27" i="1"/>
  <c r="AD27" i="1" s="1"/>
  <c r="AE27" i="1" s="1"/>
  <c r="AB27" i="1"/>
  <c r="U27" i="1"/>
  <c r="V27" i="1" s="1"/>
  <c r="W27" i="1" s="1"/>
  <c r="T27" i="1"/>
  <c r="L27" i="1"/>
  <c r="M27" i="1" s="1"/>
  <c r="N27" i="1" s="1"/>
  <c r="O27" i="1" s="1"/>
  <c r="E27" i="1"/>
  <c r="F27" i="1" s="1"/>
  <c r="G27" i="1" s="1"/>
  <c r="D27" i="1"/>
  <c r="AC26" i="1"/>
  <c r="AD26" i="1" s="1"/>
  <c r="AE26" i="1" s="1"/>
  <c r="AB26" i="1"/>
  <c r="T26" i="1"/>
  <c r="U26" i="1" s="1"/>
  <c r="V26" i="1" s="1"/>
  <c r="W26" i="1" s="1"/>
  <c r="M26" i="1"/>
  <c r="N26" i="1" s="1"/>
  <c r="O26" i="1" s="1"/>
  <c r="L26" i="1"/>
  <c r="E26" i="1"/>
  <c r="F26" i="1" s="1"/>
  <c r="G26" i="1" s="1"/>
  <c r="D26" i="1"/>
  <c r="AB25" i="1"/>
  <c r="AC25" i="1" s="1"/>
  <c r="AD25" i="1" s="1"/>
  <c r="AE25" i="1" s="1"/>
  <c r="U25" i="1"/>
  <c r="V25" i="1" s="1"/>
  <c r="W25" i="1" s="1"/>
  <c r="T25" i="1"/>
  <c r="M25" i="1"/>
  <c r="N25" i="1" s="1"/>
  <c r="O25" i="1" s="1"/>
  <c r="L25" i="1"/>
  <c r="D25" i="1"/>
  <c r="E25" i="1" s="1"/>
  <c r="F25" i="1" s="1"/>
  <c r="G25" i="1" s="1"/>
  <c r="AC24" i="1"/>
  <c r="AD24" i="1" s="1"/>
  <c r="AE24" i="1" s="1"/>
  <c r="AB24" i="1"/>
  <c r="U24" i="1"/>
  <c r="V24" i="1" s="1"/>
  <c r="W24" i="1" s="1"/>
  <c r="T24" i="1"/>
  <c r="L24" i="1"/>
  <c r="M24" i="1" s="1"/>
  <c r="N24" i="1" s="1"/>
  <c r="O24" i="1" s="1"/>
  <c r="E24" i="1"/>
  <c r="F24" i="1" s="1"/>
  <c r="G24" i="1" s="1"/>
  <c r="D24" i="1"/>
  <c r="AC23" i="1"/>
  <c r="AD23" i="1" s="1"/>
  <c r="AE23" i="1" s="1"/>
  <c r="AB23" i="1"/>
  <c r="T23" i="1"/>
  <c r="U23" i="1" s="1"/>
  <c r="V23" i="1" s="1"/>
  <c r="W23" i="1" s="1"/>
  <c r="M23" i="1"/>
  <c r="N23" i="1" s="1"/>
  <c r="O23" i="1" s="1"/>
  <c r="L23" i="1"/>
  <c r="E23" i="1"/>
  <c r="F23" i="1" s="1"/>
  <c r="G23" i="1" s="1"/>
  <c r="D23" i="1"/>
  <c r="AB22" i="1"/>
  <c r="AC22" i="1" s="1"/>
  <c r="AD22" i="1" s="1"/>
  <c r="AE22" i="1" s="1"/>
  <c r="U22" i="1"/>
  <c r="V22" i="1" s="1"/>
  <c r="W22" i="1" s="1"/>
  <c r="T22" i="1"/>
  <c r="M22" i="1"/>
  <c r="N22" i="1" s="1"/>
  <c r="O22" i="1" s="1"/>
  <c r="L22" i="1"/>
  <c r="D22" i="1"/>
  <c r="E22" i="1" s="1"/>
  <c r="F22" i="1" s="1"/>
  <c r="G22" i="1" s="1"/>
  <c r="AC21" i="1"/>
  <c r="AD21" i="1" s="1"/>
  <c r="AE21" i="1" s="1"/>
  <c r="AB21" i="1"/>
  <c r="U21" i="1"/>
  <c r="V21" i="1" s="1"/>
  <c r="W21" i="1" s="1"/>
  <c r="T21" i="1"/>
  <c r="M21" i="1"/>
  <c r="N21" i="1" s="1"/>
  <c r="O21" i="1" s="1"/>
  <c r="F21" i="1"/>
  <c r="G21" i="1" s="1"/>
  <c r="E21" i="1"/>
  <c r="AB20" i="1"/>
  <c r="AC20" i="1" s="1"/>
  <c r="AD20" i="1" s="1"/>
  <c r="AE20" i="1" s="1"/>
  <c r="W20" i="1"/>
  <c r="V20" i="1"/>
  <c r="AE19" i="1"/>
  <c r="AD19" i="1"/>
  <c r="U18" i="1"/>
  <c r="V18" i="1" s="1"/>
  <c r="W18" i="1" s="1"/>
  <c r="T18" i="1"/>
  <c r="L18" i="1"/>
  <c r="M18" i="1" s="1"/>
  <c r="N18" i="1" s="1"/>
  <c r="O18" i="1" s="1"/>
  <c r="E18" i="1"/>
  <c r="F18" i="1" s="1"/>
  <c r="G18" i="1" s="1"/>
  <c r="D18" i="1"/>
  <c r="AC17" i="1"/>
  <c r="AD17" i="1" s="1"/>
  <c r="AE17" i="1" s="1"/>
  <c r="AB17" i="1"/>
  <c r="T17" i="1"/>
  <c r="U17" i="1" s="1"/>
  <c r="V17" i="1" s="1"/>
  <c r="W17" i="1" s="1"/>
  <c r="M17" i="1"/>
  <c r="N17" i="1" s="1"/>
  <c r="O17" i="1" s="1"/>
  <c r="L17" i="1"/>
  <c r="E17" i="1"/>
  <c r="F17" i="1" s="1"/>
  <c r="G17" i="1" s="1"/>
  <c r="D17" i="1"/>
  <c r="AB16" i="1"/>
  <c r="AC16" i="1" s="1"/>
  <c r="AD16" i="1" s="1"/>
  <c r="AE16" i="1" s="1"/>
  <c r="U16" i="1"/>
  <c r="V16" i="1" s="1"/>
  <c r="W16" i="1" s="1"/>
  <c r="T16" i="1"/>
  <c r="M16" i="1"/>
  <c r="N16" i="1" s="1"/>
  <c r="O16" i="1" s="1"/>
  <c r="L16" i="1"/>
  <c r="D16" i="1"/>
  <c r="E16" i="1" s="1"/>
  <c r="F16" i="1" s="1"/>
  <c r="G16" i="1" s="1"/>
  <c r="AE15" i="1"/>
  <c r="AC15" i="1"/>
  <c r="AD15" i="1" s="1"/>
  <c r="AB15" i="1"/>
  <c r="U15" i="1"/>
  <c r="V15" i="1" s="1"/>
  <c r="W15" i="1" s="1"/>
  <c r="T15" i="1"/>
  <c r="L15" i="1"/>
  <c r="M15" i="1" s="1"/>
  <c r="N15" i="1" s="1"/>
  <c r="O15" i="1" s="1"/>
  <c r="E15" i="1"/>
  <c r="F15" i="1" s="1"/>
  <c r="G15" i="1" s="1"/>
  <c r="D15" i="1"/>
  <c r="AC14" i="1"/>
  <c r="AD14" i="1" s="1"/>
  <c r="AE14" i="1" s="1"/>
  <c r="AB14" i="1"/>
  <c r="W14" i="1"/>
  <c r="T14" i="1"/>
  <c r="U14" i="1" s="1"/>
  <c r="V14" i="1" s="1"/>
  <c r="M14" i="1"/>
  <c r="N14" i="1" s="1"/>
  <c r="O14" i="1" s="1"/>
  <c r="L14" i="1"/>
  <c r="E14" i="1"/>
  <c r="F14" i="1" s="1"/>
  <c r="G14" i="1" s="1"/>
  <c r="D14" i="1"/>
  <c r="AB13" i="1"/>
  <c r="AC13" i="1" s="1"/>
  <c r="AD13" i="1" s="1"/>
  <c r="AE13" i="1" s="1"/>
  <c r="U13" i="1"/>
  <c r="V13" i="1" s="1"/>
  <c r="W13" i="1" s="1"/>
  <c r="T13" i="1"/>
  <c r="M13" i="1"/>
  <c r="N13" i="1" s="1"/>
  <c r="O13" i="1" s="1"/>
  <c r="L13" i="1"/>
  <c r="D13" i="1"/>
  <c r="E13" i="1" s="1"/>
  <c r="F13" i="1" s="1"/>
  <c r="G13" i="1" s="1"/>
  <c r="AC12" i="1"/>
  <c r="AD12" i="1" s="1"/>
  <c r="AE12" i="1" s="1"/>
  <c r="AB12" i="1"/>
  <c r="U12" i="1"/>
  <c r="V12" i="1" s="1"/>
  <c r="W12" i="1" s="1"/>
  <c r="T12" i="1"/>
  <c r="L12" i="1"/>
  <c r="M12" i="1" s="1"/>
  <c r="N12" i="1" s="1"/>
  <c r="O12" i="1" s="1"/>
  <c r="E12" i="1"/>
  <c r="F12" i="1" s="1"/>
  <c r="G12" i="1" s="1"/>
  <c r="D12" i="1"/>
  <c r="AC11" i="1"/>
  <c r="AD11" i="1" s="1"/>
  <c r="AE11" i="1" s="1"/>
  <c r="AB11" i="1"/>
  <c r="T11" i="1"/>
  <c r="U11" i="1" s="1"/>
  <c r="V11" i="1" s="1"/>
  <c r="W11" i="1" s="1"/>
  <c r="O11" i="1"/>
  <c r="M11" i="1"/>
  <c r="N11" i="1" s="1"/>
  <c r="L11" i="1"/>
  <c r="E11" i="1"/>
  <c r="F11" i="1" s="1"/>
  <c r="G11" i="1" s="1"/>
  <c r="D11" i="1"/>
  <c r="AB10" i="1"/>
  <c r="AC10" i="1" s="1"/>
  <c r="AD10" i="1" s="1"/>
  <c r="AE10" i="1" s="1"/>
  <c r="U10" i="1"/>
  <c r="V10" i="1" s="1"/>
  <c r="W10" i="1" s="1"/>
  <c r="T10" i="1"/>
  <c r="M10" i="1"/>
  <c r="N10" i="1" s="1"/>
  <c r="O10" i="1" s="1"/>
  <c r="L10" i="1"/>
  <c r="G10" i="1"/>
  <c r="D10" i="1"/>
  <c r="E10" i="1" s="1"/>
  <c r="F10" i="1" s="1"/>
  <c r="AC9" i="1"/>
  <c r="AD9" i="1" s="1"/>
  <c r="AE9" i="1" s="1"/>
  <c r="AB9" i="1"/>
  <c r="U9" i="1"/>
  <c r="V9" i="1" s="1"/>
  <c r="W9" i="1" s="1"/>
  <c r="T9" i="1"/>
  <c r="L9" i="1"/>
  <c r="M9" i="1" s="1"/>
  <c r="N9" i="1" s="1"/>
  <c r="O9" i="1" s="1"/>
  <c r="E9" i="1"/>
  <c r="F9" i="1" s="1"/>
  <c r="G9" i="1" s="1"/>
  <c r="D9" i="1"/>
  <c r="AC8" i="1"/>
  <c r="AD8" i="1" s="1"/>
  <c r="AE8" i="1" s="1"/>
  <c r="AB8" i="1"/>
  <c r="T8" i="1"/>
  <c r="U8" i="1" s="1"/>
  <c r="V8" i="1" s="1"/>
  <c r="W8" i="1" s="1"/>
  <c r="M8" i="1"/>
  <c r="N8" i="1" s="1"/>
  <c r="O8" i="1" s="1"/>
  <c r="L8" i="1"/>
  <c r="E8" i="1"/>
  <c r="F8" i="1" s="1"/>
  <c r="G8" i="1" s="1"/>
  <c r="D8" i="1"/>
  <c r="AB7" i="1"/>
  <c r="AC7" i="1" s="1"/>
  <c r="AD7" i="1" s="1"/>
  <c r="AE7" i="1" s="1"/>
  <c r="U7" i="1"/>
  <c r="V7" i="1" s="1"/>
  <c r="W7" i="1" s="1"/>
  <c r="T7" i="1"/>
  <c r="M7" i="1"/>
  <c r="N7" i="1" s="1"/>
  <c r="O7" i="1" s="1"/>
  <c r="L7" i="1"/>
  <c r="D7" i="1"/>
  <c r="E7" i="1" s="1"/>
  <c r="F7" i="1" s="1"/>
  <c r="G7" i="1" s="1"/>
  <c r="AE6" i="1"/>
  <c r="AC6" i="1"/>
  <c r="AD6" i="1" s="1"/>
  <c r="AB6" i="1"/>
  <c r="U6" i="1"/>
  <c r="V6" i="1" s="1"/>
  <c r="W6" i="1" s="1"/>
  <c r="T6" i="1"/>
  <c r="L6" i="1"/>
  <c r="M6" i="1" s="1"/>
  <c r="N6" i="1" s="1"/>
  <c r="O6" i="1" s="1"/>
  <c r="E6" i="1"/>
  <c r="F6" i="1" s="1"/>
  <c r="G6" i="1" s="1"/>
  <c r="D6" i="1"/>
  <c r="AD5" i="1"/>
  <c r="AE5" i="1" s="1"/>
  <c r="W5" i="1"/>
  <c r="V5" i="1"/>
  <c r="M5" i="1"/>
  <c r="N5" i="1" s="1"/>
  <c r="O5" i="1" s="1"/>
  <c r="F5" i="1"/>
  <c r="G5" i="1" s="1"/>
  <c r="E5" i="1"/>
</calcChain>
</file>

<file path=xl/sharedStrings.xml><?xml version="1.0" encoding="utf-8"?>
<sst xmlns="http://schemas.openxmlformats.org/spreadsheetml/2006/main" count="47" uniqueCount="15">
  <si>
    <t>ESP Medical Worksheet</t>
  </si>
  <si>
    <t>2024-2025</t>
  </si>
  <si>
    <t>2024-2025 HDHP</t>
  </si>
  <si>
    <t>2022-2023</t>
  </si>
  <si>
    <t>24 Pay</t>
  </si>
  <si>
    <t>18 Pay</t>
  </si>
  <si>
    <t>20 Pay</t>
  </si>
  <si>
    <t>Daily Hours:</t>
  </si>
  <si>
    <t>Family Contribution:</t>
  </si>
  <si>
    <t>ER Cost/Mo</t>
  </si>
  <si>
    <t>EE Cost/Mo</t>
  </si>
  <si>
    <t>EE Cost/PP</t>
  </si>
  <si>
    <t>Single Contribution:</t>
  </si>
  <si>
    <t>Secretary  Medical Worksheet</t>
  </si>
  <si>
    <t>Secretary Medical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</si>
</sst>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/>
    </xf>
    <xf numFmtId="0" fontId="2" fillId="0" borderId="1" xfId="0" applyFont="1" applyBorder="1"/>
    <xf numFmtId="9" fontId="1" fillId="0" borderId="0" xfId="1" applyFont="1"/>
    <xf numFmtId="0" fontId="2" fillId="2" borderId="1" xfId="0" applyFont="1" applyFill="1" applyBorder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left"/>
    </xf>
    <xf numFmtId="10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2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2" borderId="0" xfId="0" applyNumberFormat="1" applyFont="1" applyFill="1" applyAlignment="1">
      <alignment horizontal="left"/>
    </xf>
    <xf numFmtId="165" fontId="1" fillId="0" borderId="0" xfId="0" applyNumberFormat="1" applyFont="1"/>
    <xf numFmtId="165" fontId="1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ECBC-5F88-4FE8-8038-83E8EFFED19F}">
  <sheetPr>
    <tabColor rgb="FF00B0F0"/>
  </sheetPr>
  <dimension ref="A1:AG34"/>
  <sheetViews>
    <sheetView tabSelected="1" zoomScaleNormal="100" workbookViewId="0">
      <selection activeCell="B38" sqref="B38"/>
    </sheetView>
  </sheetViews>
  <sheetFormatPr defaultRowHeight="15" x14ac:dyDescent="0.25"/>
  <cols>
    <col min="1" max="1" width="12.140625" style="2" customWidth="1"/>
    <col min="2" max="2" width="19.28515625" style="2" bestFit="1" customWidth="1"/>
    <col min="3" max="3" width="7.140625" style="2" customWidth="1"/>
    <col min="4" max="4" width="9.7109375" style="2" bestFit="1" customWidth="1"/>
    <col min="5" max="5" width="11.28515625" style="2" bestFit="1" customWidth="1"/>
    <col min="6" max="6" width="11.140625" style="2" bestFit="1" customWidth="1"/>
    <col min="7" max="7" width="10.42578125" style="2" bestFit="1" customWidth="1"/>
    <col min="8" max="8" width="4.7109375" style="2" customWidth="1"/>
    <col min="9" max="9" width="11.5703125" style="2" bestFit="1" customWidth="1"/>
    <col min="10" max="10" width="19.28515625" style="2" bestFit="1" customWidth="1"/>
    <col min="11" max="11" width="6.7109375" style="2" customWidth="1"/>
    <col min="12" max="12" width="9.7109375" style="2" bestFit="1" customWidth="1"/>
    <col min="13" max="13" width="11.28515625" style="2" bestFit="1" customWidth="1"/>
    <col min="14" max="14" width="11.140625" style="2" bestFit="1" customWidth="1"/>
    <col min="15" max="15" width="10.5703125" style="2" bestFit="1" customWidth="1"/>
    <col min="16" max="16" width="9.140625" style="2"/>
    <col min="17" max="17" width="12.140625" style="2" hidden="1" customWidth="1"/>
    <col min="18" max="18" width="19.28515625" style="2" hidden="1" customWidth="1"/>
    <col min="19" max="19" width="7.140625" style="2" hidden="1" customWidth="1"/>
    <col min="20" max="20" width="9.7109375" style="2" hidden="1" customWidth="1"/>
    <col min="21" max="21" width="11.28515625" style="2" hidden="1" customWidth="1"/>
    <col min="22" max="22" width="11.140625" style="2" hidden="1" customWidth="1"/>
    <col min="23" max="23" width="10.42578125" style="2" hidden="1" customWidth="1"/>
    <col min="24" max="24" width="13.7109375" style="2" hidden="1" customWidth="1"/>
    <col min="25" max="25" width="11.5703125" style="2" hidden="1" customWidth="1"/>
    <col min="26" max="26" width="19.28515625" style="2" hidden="1" customWidth="1"/>
    <col min="27" max="27" width="6.7109375" style="2" hidden="1" customWidth="1"/>
    <col min="28" max="28" width="9.7109375" style="2" hidden="1" customWidth="1"/>
    <col min="29" max="29" width="11.28515625" style="2" hidden="1" customWidth="1"/>
    <col min="30" max="30" width="11.140625" style="2" hidden="1" customWidth="1"/>
    <col min="31" max="31" width="10.5703125" style="2" hidden="1" customWidth="1"/>
    <col min="32" max="33" width="0" style="2" hidden="1" customWidth="1"/>
    <col min="34" max="16384" width="9.140625" style="2"/>
  </cols>
  <sheetData>
    <row r="1" spans="1:33" x14ac:dyDescent="0.25">
      <c r="A1" s="1" t="s">
        <v>13</v>
      </c>
      <c r="B1" s="1"/>
      <c r="C1" s="1"/>
      <c r="D1" s="1" t="s">
        <v>1</v>
      </c>
      <c r="E1" s="1"/>
      <c r="F1" s="1"/>
      <c r="G1" s="1"/>
      <c r="I1" s="1" t="s">
        <v>14</v>
      </c>
      <c r="J1" s="1"/>
      <c r="K1" s="1"/>
      <c r="L1" s="1" t="s">
        <v>2</v>
      </c>
      <c r="M1" s="3"/>
      <c r="N1" s="3"/>
      <c r="O1" s="3"/>
      <c r="Q1" s="1" t="s">
        <v>0</v>
      </c>
      <c r="R1" s="1"/>
      <c r="S1" s="1"/>
      <c r="T1" s="1" t="s">
        <v>3</v>
      </c>
      <c r="U1" s="1"/>
      <c r="V1" s="1"/>
      <c r="W1" s="1"/>
      <c r="Y1" s="1" t="s">
        <v>0</v>
      </c>
      <c r="Z1" s="1"/>
      <c r="AA1" s="1"/>
      <c r="AB1" s="1" t="s">
        <v>3</v>
      </c>
      <c r="AC1" s="3"/>
      <c r="AD1" s="3"/>
      <c r="AE1" s="3"/>
    </row>
    <row r="2" spans="1:33" x14ac:dyDescent="0.25">
      <c r="A2" s="4"/>
      <c r="B2" s="4"/>
      <c r="C2" s="4"/>
      <c r="D2" s="4"/>
      <c r="E2" s="4"/>
      <c r="F2" s="4"/>
      <c r="G2" s="4"/>
      <c r="Q2" s="4"/>
      <c r="R2" s="4"/>
      <c r="S2" s="4"/>
      <c r="T2" s="4"/>
      <c r="U2" s="4"/>
      <c r="V2" s="4"/>
      <c r="W2" s="4"/>
    </row>
    <row r="3" spans="1:33" x14ac:dyDescent="0.25">
      <c r="A3" s="5" t="s">
        <v>4</v>
      </c>
      <c r="E3" s="6"/>
      <c r="F3" s="6"/>
      <c r="I3" s="5" t="s">
        <v>5</v>
      </c>
      <c r="M3" s="6"/>
      <c r="N3" s="6"/>
      <c r="Q3" s="5" t="s">
        <v>4</v>
      </c>
      <c r="U3" s="6"/>
      <c r="V3" s="6"/>
      <c r="Y3" s="5" t="s">
        <v>6</v>
      </c>
      <c r="AC3" s="6"/>
      <c r="AD3" s="6"/>
    </row>
    <row r="4" spans="1:33" x14ac:dyDescent="0.25">
      <c r="A4" s="1" t="s">
        <v>7</v>
      </c>
      <c r="B4" s="1" t="s">
        <v>8</v>
      </c>
      <c r="C4" s="1"/>
      <c r="D4" s="1"/>
      <c r="E4" s="1" t="s">
        <v>9</v>
      </c>
      <c r="F4" s="7" t="s">
        <v>10</v>
      </c>
      <c r="G4" s="7" t="s">
        <v>11</v>
      </c>
      <c r="I4" s="1" t="s">
        <v>7</v>
      </c>
      <c r="J4" s="1" t="s">
        <v>8</v>
      </c>
      <c r="K4" s="1"/>
      <c r="L4" s="1"/>
      <c r="M4" s="1" t="s">
        <v>9</v>
      </c>
      <c r="N4" s="7" t="s">
        <v>10</v>
      </c>
      <c r="O4" s="7" t="s">
        <v>11</v>
      </c>
      <c r="Q4" s="1" t="s">
        <v>7</v>
      </c>
      <c r="R4" s="1" t="s">
        <v>8</v>
      </c>
      <c r="S4" s="1"/>
      <c r="T4" s="1"/>
      <c r="U4" s="1" t="s">
        <v>9</v>
      </c>
      <c r="V4" s="7" t="s">
        <v>10</v>
      </c>
      <c r="W4" s="7" t="s">
        <v>11</v>
      </c>
      <c r="Y4" s="1" t="s">
        <v>7</v>
      </c>
      <c r="Z4" s="1" t="s">
        <v>8</v>
      </c>
      <c r="AA4" s="1"/>
      <c r="AB4" s="1"/>
      <c r="AC4" s="1" t="s">
        <v>9</v>
      </c>
      <c r="AD4" s="7" t="s">
        <v>10</v>
      </c>
      <c r="AE4" s="7" t="s">
        <v>11</v>
      </c>
      <c r="AF4" s="8"/>
    </row>
    <row r="5" spans="1:33" x14ac:dyDescent="0.25">
      <c r="A5" s="9">
        <v>6</v>
      </c>
      <c r="B5" s="9">
        <v>2356</v>
      </c>
      <c r="C5" s="4">
        <v>0.9</v>
      </c>
      <c r="D5" s="10">
        <v>1</v>
      </c>
      <c r="E5" s="11">
        <f>B5*C5*D5</f>
        <v>2120.4</v>
      </c>
      <c r="F5" s="12">
        <f>B5-E5</f>
        <v>235.59999999999991</v>
      </c>
      <c r="G5" s="12">
        <f>F5/2</f>
        <v>117.79999999999995</v>
      </c>
      <c r="I5" s="9">
        <v>6</v>
      </c>
      <c r="J5" s="9">
        <v>3141</v>
      </c>
      <c r="K5" s="4">
        <v>0.9</v>
      </c>
      <c r="L5" s="10">
        <v>1</v>
      </c>
      <c r="M5" s="13">
        <f>J5*K5*L5</f>
        <v>2826.9</v>
      </c>
      <c r="N5" s="14">
        <f>J5-M5</f>
        <v>314.09999999999991</v>
      </c>
      <c r="O5" s="14">
        <f>N5/2</f>
        <v>157.04999999999995</v>
      </c>
      <c r="Q5" s="9">
        <v>6</v>
      </c>
      <c r="R5" s="9">
        <v>2640</v>
      </c>
      <c r="S5" s="4">
        <v>0.9</v>
      </c>
      <c r="T5" s="10">
        <v>1</v>
      </c>
      <c r="U5" s="13">
        <v>2237.5</v>
      </c>
      <c r="V5" s="14">
        <f>R5-U5</f>
        <v>402.5</v>
      </c>
      <c r="W5" s="14">
        <f>V5/2</f>
        <v>201.25</v>
      </c>
      <c r="Y5" s="9">
        <v>6</v>
      </c>
      <c r="Z5" s="9">
        <v>3168</v>
      </c>
      <c r="AA5" s="4">
        <v>0.9</v>
      </c>
      <c r="AB5" s="10">
        <v>1</v>
      </c>
      <c r="AC5" s="13">
        <v>2685</v>
      </c>
      <c r="AD5" s="14">
        <f>Z5-AC5</f>
        <v>483</v>
      </c>
      <c r="AE5" s="14">
        <f>AD5/2</f>
        <v>241.5</v>
      </c>
      <c r="AF5" s="15"/>
    </row>
    <row r="6" spans="1:33" x14ac:dyDescent="0.25">
      <c r="A6" s="9">
        <v>5.75</v>
      </c>
      <c r="B6" s="9">
        <v>2356</v>
      </c>
      <c r="C6" s="4">
        <v>0.9</v>
      </c>
      <c r="D6" s="10">
        <f>A6/$Q$5</f>
        <v>0.95833333333333337</v>
      </c>
      <c r="E6" s="11">
        <f>B6*C6*D6</f>
        <v>2032.0500000000002</v>
      </c>
      <c r="F6" s="12">
        <f t="shared" ref="F6:F18" si="0">B6-E6</f>
        <v>323.94999999999982</v>
      </c>
      <c r="G6" s="12">
        <f t="shared" ref="G6:G18" si="1">F6/2</f>
        <v>161.97499999999991</v>
      </c>
      <c r="I6" s="9">
        <v>5.75</v>
      </c>
      <c r="J6" s="9">
        <v>3141</v>
      </c>
      <c r="K6" s="4">
        <v>0.9</v>
      </c>
      <c r="L6" s="10">
        <f>I6/$Q$5</f>
        <v>0.95833333333333337</v>
      </c>
      <c r="M6" s="13">
        <f t="shared" ref="M6:M18" si="2">J6*K6*L6</f>
        <v>2709.1125000000002</v>
      </c>
      <c r="N6" s="14">
        <f>J6-M6</f>
        <v>431.88749999999982</v>
      </c>
      <c r="O6" s="14">
        <f t="shared" ref="O6:O18" si="3">N6/2</f>
        <v>215.94374999999991</v>
      </c>
      <c r="Q6" s="9">
        <v>5.93</v>
      </c>
      <c r="R6" s="9">
        <v>2640</v>
      </c>
      <c r="S6" s="4">
        <v>0.9</v>
      </c>
      <c r="T6" s="10">
        <f>Q6/$Q$5</f>
        <v>0.98833333333333329</v>
      </c>
      <c r="U6" s="13">
        <f>$U$5*T6</f>
        <v>2211.395833333333</v>
      </c>
      <c r="V6" s="14">
        <f>R6-U6</f>
        <v>428.60416666666697</v>
      </c>
      <c r="W6" s="14">
        <f t="shared" ref="W6:W18" si="4">V6/2</f>
        <v>214.30208333333348</v>
      </c>
      <c r="Y6" s="9">
        <v>5.93</v>
      </c>
      <c r="Z6" s="9">
        <v>3168</v>
      </c>
      <c r="AA6" s="4">
        <v>0.9</v>
      </c>
      <c r="AB6" s="10">
        <f>Y6/$Q$5</f>
        <v>0.98833333333333329</v>
      </c>
      <c r="AC6" s="13">
        <f>$AC$5*AB6</f>
        <v>2653.6749999999997</v>
      </c>
      <c r="AD6" s="14">
        <f>Z6-AC6</f>
        <v>514.32500000000027</v>
      </c>
      <c r="AE6" s="14">
        <f t="shared" ref="AE6:AE17" si="5">AD6/2</f>
        <v>257.16250000000014</v>
      </c>
      <c r="AF6" s="15"/>
    </row>
    <row r="7" spans="1:33" x14ac:dyDescent="0.25">
      <c r="A7" s="9">
        <v>5.5</v>
      </c>
      <c r="B7" s="9">
        <v>2356</v>
      </c>
      <c r="C7" s="4">
        <v>0.9</v>
      </c>
      <c r="D7" s="10">
        <f>A7/$Q$5</f>
        <v>0.91666666666666663</v>
      </c>
      <c r="E7" s="11">
        <f t="shared" ref="E7:E18" si="6">B7*C7*D7</f>
        <v>1943.7</v>
      </c>
      <c r="F7" s="12">
        <f t="shared" si="0"/>
        <v>412.29999999999995</v>
      </c>
      <c r="G7" s="12">
        <f t="shared" si="1"/>
        <v>206.14999999999998</v>
      </c>
      <c r="I7" s="9">
        <v>5.5</v>
      </c>
      <c r="J7" s="9">
        <v>3141</v>
      </c>
      <c r="K7" s="4">
        <v>0.9</v>
      </c>
      <c r="L7" s="10">
        <f>I7/$Q$5</f>
        <v>0.91666666666666663</v>
      </c>
      <c r="M7" s="13">
        <f t="shared" si="2"/>
        <v>2591.3249999999998</v>
      </c>
      <c r="N7" s="14">
        <f>J7-M7</f>
        <v>549.67500000000018</v>
      </c>
      <c r="O7" s="14">
        <f t="shared" si="3"/>
        <v>274.83750000000009</v>
      </c>
      <c r="Q7" s="9">
        <v>5.5</v>
      </c>
      <c r="R7" s="9">
        <v>2640</v>
      </c>
      <c r="S7" s="4">
        <v>0.9</v>
      </c>
      <c r="T7" s="10">
        <f t="shared" ref="T7:T18" si="7">Q7/$Q$5</f>
        <v>0.91666666666666663</v>
      </c>
      <c r="U7" s="13">
        <f t="shared" ref="U7:U18" si="8">$U$5*T7</f>
        <v>2051.0416666666665</v>
      </c>
      <c r="V7" s="14">
        <f t="shared" ref="V7" si="9">R7-U7</f>
        <v>588.95833333333348</v>
      </c>
      <c r="W7" s="14">
        <f t="shared" si="4"/>
        <v>294.47916666666674</v>
      </c>
      <c r="Y7" s="9">
        <v>5.5</v>
      </c>
      <c r="Z7" s="9">
        <v>3168</v>
      </c>
      <c r="AA7" s="4">
        <v>0.9</v>
      </c>
      <c r="AB7" s="10">
        <f t="shared" ref="AB7:AB17" si="10">Y7/$Q$5</f>
        <v>0.91666666666666663</v>
      </c>
      <c r="AC7" s="13">
        <f t="shared" ref="AC7:AC16" si="11">$AC$5*AB7</f>
        <v>2461.25</v>
      </c>
      <c r="AD7" s="14">
        <f t="shared" ref="AD7" si="12">Z7-AC7</f>
        <v>706.75</v>
      </c>
      <c r="AE7" s="14">
        <f t="shared" si="5"/>
        <v>353.375</v>
      </c>
    </row>
    <row r="8" spans="1:33" x14ac:dyDescent="0.25">
      <c r="A8" s="9">
        <v>5.25</v>
      </c>
      <c r="B8" s="9">
        <v>2356</v>
      </c>
      <c r="C8" s="4">
        <v>0.9</v>
      </c>
      <c r="D8" s="10">
        <f t="shared" ref="D8:D18" si="13">A8/$Q$5</f>
        <v>0.875</v>
      </c>
      <c r="E8" s="11">
        <f t="shared" si="6"/>
        <v>1855.3500000000001</v>
      </c>
      <c r="F8" s="12">
        <f t="shared" si="0"/>
        <v>500.64999999999986</v>
      </c>
      <c r="G8" s="12">
        <f t="shared" si="1"/>
        <v>250.32499999999993</v>
      </c>
      <c r="I8" s="9">
        <v>5.25</v>
      </c>
      <c r="J8" s="9">
        <v>3141</v>
      </c>
      <c r="K8" s="4">
        <v>0.9</v>
      </c>
      <c r="L8" s="10">
        <f t="shared" ref="L8:L18" si="14">I8/$Q$5</f>
        <v>0.875</v>
      </c>
      <c r="M8" s="13">
        <f t="shared" si="2"/>
        <v>2473.5374999999999</v>
      </c>
      <c r="N8" s="14">
        <f t="shared" ref="N8" si="15">J8-M8</f>
        <v>667.46250000000009</v>
      </c>
      <c r="O8" s="14">
        <f t="shared" si="3"/>
        <v>333.73125000000005</v>
      </c>
      <c r="Q8" s="9">
        <v>5.25</v>
      </c>
      <c r="R8" s="9">
        <v>2640</v>
      </c>
      <c r="S8" s="4">
        <v>0.9</v>
      </c>
      <c r="T8" s="10">
        <f t="shared" si="7"/>
        <v>0.875</v>
      </c>
      <c r="U8" s="13">
        <f t="shared" si="8"/>
        <v>1957.8125</v>
      </c>
      <c r="V8" s="14">
        <f>R8-U8</f>
        <v>682.1875</v>
      </c>
      <c r="W8" s="14">
        <f t="shared" si="4"/>
        <v>341.09375</v>
      </c>
      <c r="Y8" s="9">
        <v>5.25</v>
      </c>
      <c r="Z8" s="9">
        <v>3168</v>
      </c>
      <c r="AA8" s="4">
        <v>0.9</v>
      </c>
      <c r="AB8" s="10">
        <f t="shared" si="10"/>
        <v>0.875</v>
      </c>
      <c r="AC8" s="13">
        <f t="shared" si="11"/>
        <v>2349.375</v>
      </c>
      <c r="AD8" s="14">
        <f>Z8-AC8</f>
        <v>818.625</v>
      </c>
      <c r="AE8" s="14">
        <f t="shared" si="5"/>
        <v>409.3125</v>
      </c>
    </row>
    <row r="9" spans="1:33" x14ac:dyDescent="0.25">
      <c r="A9" s="9">
        <v>5</v>
      </c>
      <c r="B9" s="9">
        <v>2356</v>
      </c>
      <c r="C9" s="4">
        <v>0.9</v>
      </c>
      <c r="D9" s="10">
        <f t="shared" si="13"/>
        <v>0.83333333333333337</v>
      </c>
      <c r="E9" s="11">
        <f t="shared" si="6"/>
        <v>1767.0000000000002</v>
      </c>
      <c r="F9" s="12">
        <f t="shared" si="0"/>
        <v>588.99999999999977</v>
      </c>
      <c r="G9" s="12">
        <f t="shared" si="1"/>
        <v>294.49999999999989</v>
      </c>
      <c r="I9" s="9">
        <v>5</v>
      </c>
      <c r="J9" s="9">
        <v>3141</v>
      </c>
      <c r="K9" s="4">
        <v>0.9</v>
      </c>
      <c r="L9" s="10">
        <f t="shared" si="14"/>
        <v>0.83333333333333337</v>
      </c>
      <c r="M9" s="13">
        <f t="shared" si="2"/>
        <v>2355.75</v>
      </c>
      <c r="N9" s="14">
        <f>J9-M9</f>
        <v>785.25</v>
      </c>
      <c r="O9" s="14">
        <f t="shared" si="3"/>
        <v>392.625</v>
      </c>
      <c r="Q9" s="9">
        <v>5</v>
      </c>
      <c r="R9" s="9">
        <v>2640</v>
      </c>
      <c r="S9" s="4">
        <v>0.9</v>
      </c>
      <c r="T9" s="10">
        <f t="shared" si="7"/>
        <v>0.83333333333333337</v>
      </c>
      <c r="U9" s="13">
        <f t="shared" si="8"/>
        <v>1864.5833333333335</v>
      </c>
      <c r="V9" s="14">
        <f t="shared" ref="V9:V18" si="16">R9-U9</f>
        <v>775.41666666666652</v>
      </c>
      <c r="W9" s="14">
        <f t="shared" si="4"/>
        <v>387.70833333333326</v>
      </c>
      <c r="Y9" s="9">
        <v>5</v>
      </c>
      <c r="Z9" s="9">
        <v>3168</v>
      </c>
      <c r="AA9" s="4">
        <v>0.9</v>
      </c>
      <c r="AB9" s="10">
        <f t="shared" si="10"/>
        <v>0.83333333333333337</v>
      </c>
      <c r="AC9" s="13">
        <f t="shared" si="11"/>
        <v>2237.5</v>
      </c>
      <c r="AD9" s="14">
        <f t="shared" ref="AD9:AD17" si="17">Z9-AC9</f>
        <v>930.5</v>
      </c>
      <c r="AE9" s="14">
        <f t="shared" si="5"/>
        <v>465.25</v>
      </c>
    </row>
    <row r="10" spans="1:33" x14ac:dyDescent="0.25">
      <c r="A10" s="9">
        <v>4.75</v>
      </c>
      <c r="B10" s="9">
        <v>2356</v>
      </c>
      <c r="C10" s="4">
        <v>0.9</v>
      </c>
      <c r="D10" s="10">
        <f t="shared" si="13"/>
        <v>0.79166666666666663</v>
      </c>
      <c r="E10" s="11">
        <f t="shared" si="6"/>
        <v>1678.65</v>
      </c>
      <c r="F10" s="12">
        <f t="shared" si="0"/>
        <v>677.34999999999991</v>
      </c>
      <c r="G10" s="12">
        <f t="shared" si="1"/>
        <v>338.67499999999995</v>
      </c>
      <c r="I10" s="9">
        <v>4.75</v>
      </c>
      <c r="J10" s="9">
        <v>3141</v>
      </c>
      <c r="K10" s="4">
        <v>0.9</v>
      </c>
      <c r="L10" s="10">
        <f t="shared" si="14"/>
        <v>0.79166666666666663</v>
      </c>
      <c r="M10" s="13">
        <f t="shared" si="2"/>
        <v>2237.9625000000001</v>
      </c>
      <c r="N10" s="14">
        <f t="shared" ref="N10:N18" si="18">J10-M10</f>
        <v>903.03749999999991</v>
      </c>
      <c r="O10" s="14">
        <f t="shared" si="3"/>
        <v>451.51874999999995</v>
      </c>
      <c r="Q10" s="9">
        <v>4.5</v>
      </c>
      <c r="R10" s="9">
        <v>2640</v>
      </c>
      <c r="S10" s="4">
        <v>0.9</v>
      </c>
      <c r="T10" s="10">
        <f t="shared" si="7"/>
        <v>0.75</v>
      </c>
      <c r="U10" s="13">
        <f t="shared" si="8"/>
        <v>1678.125</v>
      </c>
      <c r="V10" s="14">
        <f t="shared" si="16"/>
        <v>961.875</v>
      </c>
      <c r="W10" s="14">
        <f t="shared" si="4"/>
        <v>480.9375</v>
      </c>
      <c r="Y10" s="9">
        <v>4.5</v>
      </c>
      <c r="Z10" s="9">
        <v>3168</v>
      </c>
      <c r="AA10" s="4">
        <v>0.9</v>
      </c>
      <c r="AB10" s="10">
        <f t="shared" si="10"/>
        <v>0.75</v>
      </c>
      <c r="AC10" s="13">
        <f t="shared" si="11"/>
        <v>2013.75</v>
      </c>
      <c r="AD10" s="14">
        <f t="shared" si="17"/>
        <v>1154.25</v>
      </c>
      <c r="AE10" s="14">
        <f t="shared" si="5"/>
        <v>577.125</v>
      </c>
    </row>
    <row r="11" spans="1:33" x14ac:dyDescent="0.25">
      <c r="A11" s="9">
        <v>4.5</v>
      </c>
      <c r="B11" s="9">
        <v>2356</v>
      </c>
      <c r="C11" s="4">
        <v>0.9</v>
      </c>
      <c r="D11" s="10">
        <f t="shared" si="13"/>
        <v>0.75</v>
      </c>
      <c r="E11" s="11">
        <f t="shared" si="6"/>
        <v>1590.3000000000002</v>
      </c>
      <c r="F11" s="12">
        <f t="shared" si="0"/>
        <v>765.69999999999982</v>
      </c>
      <c r="G11" s="12">
        <f t="shared" si="1"/>
        <v>382.84999999999991</v>
      </c>
      <c r="I11" s="9">
        <v>4.5</v>
      </c>
      <c r="J11" s="9">
        <v>3141</v>
      </c>
      <c r="K11" s="4">
        <v>0.9</v>
      </c>
      <c r="L11" s="10">
        <f t="shared" si="14"/>
        <v>0.75</v>
      </c>
      <c r="M11" s="13">
        <f t="shared" si="2"/>
        <v>2120.1750000000002</v>
      </c>
      <c r="N11" s="14">
        <f t="shared" si="18"/>
        <v>1020.8249999999998</v>
      </c>
      <c r="O11" s="14">
        <f t="shared" si="3"/>
        <v>510.41249999999991</v>
      </c>
      <c r="Q11" s="9">
        <v>4.46</v>
      </c>
      <c r="R11" s="9">
        <v>2640</v>
      </c>
      <c r="S11" s="4">
        <v>0.9</v>
      </c>
      <c r="T11" s="10">
        <f t="shared" si="7"/>
        <v>0.74333333333333329</v>
      </c>
      <c r="U11" s="13">
        <f t="shared" si="8"/>
        <v>1663.2083333333333</v>
      </c>
      <c r="V11" s="14">
        <f t="shared" si="16"/>
        <v>976.79166666666674</v>
      </c>
      <c r="W11" s="14">
        <f t="shared" si="4"/>
        <v>488.39583333333337</v>
      </c>
      <c r="Y11" s="9">
        <v>4.46</v>
      </c>
      <c r="Z11" s="9">
        <v>3168</v>
      </c>
      <c r="AA11" s="4">
        <v>0.9</v>
      </c>
      <c r="AB11" s="10">
        <f t="shared" si="10"/>
        <v>0.74333333333333329</v>
      </c>
      <c r="AC11" s="13">
        <f t="shared" si="11"/>
        <v>1995.85</v>
      </c>
      <c r="AD11" s="14">
        <f t="shared" si="17"/>
        <v>1172.1500000000001</v>
      </c>
      <c r="AE11" s="14">
        <f t="shared" si="5"/>
        <v>586.07500000000005</v>
      </c>
    </row>
    <row r="12" spans="1:33" x14ac:dyDescent="0.25">
      <c r="A12" s="9">
        <v>4.25</v>
      </c>
      <c r="B12" s="9">
        <v>2356</v>
      </c>
      <c r="C12" s="4">
        <v>0.9</v>
      </c>
      <c r="D12" s="10">
        <f t="shared" si="13"/>
        <v>0.70833333333333337</v>
      </c>
      <c r="E12" s="11">
        <f t="shared" si="6"/>
        <v>1501.95</v>
      </c>
      <c r="F12" s="12">
        <f t="shared" si="0"/>
        <v>854.05</v>
      </c>
      <c r="G12" s="12">
        <f t="shared" si="1"/>
        <v>427.02499999999998</v>
      </c>
      <c r="I12" s="9">
        <v>4.25</v>
      </c>
      <c r="J12" s="9">
        <v>3141</v>
      </c>
      <c r="K12" s="4">
        <v>0.9</v>
      </c>
      <c r="L12" s="10">
        <f t="shared" si="14"/>
        <v>0.70833333333333337</v>
      </c>
      <c r="M12" s="13">
        <f t="shared" si="2"/>
        <v>2002.3875000000003</v>
      </c>
      <c r="N12" s="14">
        <f t="shared" si="18"/>
        <v>1138.6124999999997</v>
      </c>
      <c r="O12" s="14">
        <f t="shared" si="3"/>
        <v>569.30624999999986</v>
      </c>
      <c r="Q12" s="9">
        <v>4.3899999999999997</v>
      </c>
      <c r="R12" s="9">
        <v>2640</v>
      </c>
      <c r="S12" s="4">
        <v>0.9</v>
      </c>
      <c r="T12" s="10">
        <f t="shared" si="7"/>
        <v>0.73166666666666658</v>
      </c>
      <c r="U12" s="13">
        <f t="shared" si="8"/>
        <v>1637.1041666666665</v>
      </c>
      <c r="V12" s="14">
        <f t="shared" si="16"/>
        <v>1002.8958333333335</v>
      </c>
      <c r="W12" s="14">
        <f t="shared" si="4"/>
        <v>501.44791666666674</v>
      </c>
      <c r="Y12" s="9">
        <v>4</v>
      </c>
      <c r="Z12" s="9">
        <v>3168</v>
      </c>
      <c r="AA12" s="4">
        <v>0.9</v>
      </c>
      <c r="AB12" s="10">
        <f t="shared" si="10"/>
        <v>0.66666666666666663</v>
      </c>
      <c r="AC12" s="13">
        <f t="shared" si="11"/>
        <v>1790</v>
      </c>
      <c r="AD12" s="14">
        <f t="shared" si="17"/>
        <v>1378</v>
      </c>
      <c r="AE12" s="14">
        <f t="shared" si="5"/>
        <v>689</v>
      </c>
    </row>
    <row r="13" spans="1:33" x14ac:dyDescent="0.25">
      <c r="A13" s="9">
        <v>4</v>
      </c>
      <c r="B13" s="9">
        <v>2356</v>
      </c>
      <c r="C13" s="4">
        <v>0.9</v>
      </c>
      <c r="D13" s="10">
        <f t="shared" si="13"/>
        <v>0.66666666666666663</v>
      </c>
      <c r="E13" s="11">
        <f t="shared" si="6"/>
        <v>1413.6</v>
      </c>
      <c r="F13" s="12">
        <f t="shared" si="0"/>
        <v>942.40000000000009</v>
      </c>
      <c r="G13" s="12">
        <f t="shared" si="1"/>
        <v>471.20000000000005</v>
      </c>
      <c r="I13" s="9">
        <v>4</v>
      </c>
      <c r="J13" s="9">
        <v>3141</v>
      </c>
      <c r="K13" s="4">
        <v>0.9</v>
      </c>
      <c r="L13" s="10">
        <f t="shared" si="14"/>
        <v>0.66666666666666663</v>
      </c>
      <c r="M13" s="13">
        <f t="shared" si="2"/>
        <v>1884.6</v>
      </c>
      <c r="N13" s="14">
        <f t="shared" si="18"/>
        <v>1256.4000000000001</v>
      </c>
      <c r="O13" s="14">
        <f t="shared" si="3"/>
        <v>628.20000000000005</v>
      </c>
      <c r="Q13" s="9">
        <v>4</v>
      </c>
      <c r="R13" s="9">
        <v>2640</v>
      </c>
      <c r="S13" s="4">
        <v>0.9</v>
      </c>
      <c r="T13" s="10">
        <f t="shared" si="7"/>
        <v>0.66666666666666663</v>
      </c>
      <c r="U13" s="13">
        <f t="shared" si="8"/>
        <v>1491.6666666666665</v>
      </c>
      <c r="V13" s="14">
        <f t="shared" si="16"/>
        <v>1148.3333333333335</v>
      </c>
      <c r="W13" s="14">
        <f t="shared" si="4"/>
        <v>574.16666666666674</v>
      </c>
      <c r="Y13" s="9">
        <v>3.66</v>
      </c>
      <c r="Z13" s="9">
        <v>3168</v>
      </c>
      <c r="AA13" s="4">
        <v>0.9</v>
      </c>
      <c r="AB13" s="10">
        <f t="shared" si="10"/>
        <v>0.61</v>
      </c>
      <c r="AC13" s="13">
        <f t="shared" si="11"/>
        <v>1637.85</v>
      </c>
      <c r="AD13" s="14">
        <f t="shared" si="17"/>
        <v>1530.15</v>
      </c>
      <c r="AE13" s="14">
        <f t="shared" si="5"/>
        <v>765.07500000000005</v>
      </c>
    </row>
    <row r="14" spans="1:33" x14ac:dyDescent="0.25">
      <c r="A14" s="9">
        <v>3.75</v>
      </c>
      <c r="B14" s="9">
        <v>2356</v>
      </c>
      <c r="C14" s="4">
        <v>0.9</v>
      </c>
      <c r="D14" s="10">
        <f t="shared" si="13"/>
        <v>0.625</v>
      </c>
      <c r="E14" s="11">
        <f t="shared" si="6"/>
        <v>1325.25</v>
      </c>
      <c r="F14" s="12">
        <f t="shared" si="0"/>
        <v>1030.75</v>
      </c>
      <c r="G14" s="12">
        <f t="shared" si="1"/>
        <v>515.375</v>
      </c>
      <c r="I14" s="9">
        <v>3.75</v>
      </c>
      <c r="J14" s="9">
        <v>3141</v>
      </c>
      <c r="K14" s="4">
        <v>0.9</v>
      </c>
      <c r="L14" s="10">
        <f t="shared" si="14"/>
        <v>0.625</v>
      </c>
      <c r="M14" s="13">
        <f t="shared" si="2"/>
        <v>1766.8125</v>
      </c>
      <c r="N14" s="14">
        <f t="shared" si="18"/>
        <v>1374.1875</v>
      </c>
      <c r="O14" s="14">
        <f t="shared" si="3"/>
        <v>687.09375</v>
      </c>
      <c r="Q14" s="9">
        <v>3.96</v>
      </c>
      <c r="R14" s="9">
        <v>2640</v>
      </c>
      <c r="S14" s="4">
        <v>0.9</v>
      </c>
      <c r="T14" s="10">
        <f t="shared" si="7"/>
        <v>0.66</v>
      </c>
      <c r="U14" s="13">
        <f t="shared" si="8"/>
        <v>1476.75</v>
      </c>
      <c r="V14" s="14">
        <f t="shared" si="16"/>
        <v>1163.25</v>
      </c>
      <c r="W14" s="14">
        <f t="shared" si="4"/>
        <v>581.625</v>
      </c>
      <c r="Y14" s="9">
        <v>3.5</v>
      </c>
      <c r="Z14" s="9">
        <v>3168</v>
      </c>
      <c r="AA14" s="4">
        <v>0.9</v>
      </c>
      <c r="AB14" s="10">
        <f t="shared" si="10"/>
        <v>0.58333333333333337</v>
      </c>
      <c r="AC14" s="13">
        <f t="shared" si="11"/>
        <v>1566.25</v>
      </c>
      <c r="AD14" s="14">
        <f t="shared" si="17"/>
        <v>1601.75</v>
      </c>
      <c r="AE14" s="14">
        <f t="shared" si="5"/>
        <v>800.875</v>
      </c>
    </row>
    <row r="15" spans="1:33" x14ac:dyDescent="0.25">
      <c r="A15" s="9">
        <v>3.5</v>
      </c>
      <c r="B15" s="9">
        <v>2356</v>
      </c>
      <c r="C15" s="4">
        <v>0.9</v>
      </c>
      <c r="D15" s="10">
        <f t="shared" si="13"/>
        <v>0.58333333333333337</v>
      </c>
      <c r="E15" s="11">
        <f t="shared" si="6"/>
        <v>1236.9000000000001</v>
      </c>
      <c r="F15" s="12">
        <f t="shared" si="0"/>
        <v>1119.0999999999999</v>
      </c>
      <c r="G15" s="12">
        <f t="shared" si="1"/>
        <v>559.54999999999995</v>
      </c>
      <c r="H15" s="16"/>
      <c r="I15" s="9">
        <v>3.5</v>
      </c>
      <c r="J15" s="9">
        <v>3141</v>
      </c>
      <c r="K15" s="4">
        <v>0.9</v>
      </c>
      <c r="L15" s="10">
        <f t="shared" si="14"/>
        <v>0.58333333333333337</v>
      </c>
      <c r="M15" s="13">
        <f t="shared" si="2"/>
        <v>1649.0250000000001</v>
      </c>
      <c r="N15" s="14">
        <f t="shared" si="18"/>
        <v>1491.9749999999999</v>
      </c>
      <c r="O15" s="14">
        <f t="shared" si="3"/>
        <v>745.98749999999995</v>
      </c>
      <c r="Q15" s="9">
        <v>3.66</v>
      </c>
      <c r="R15" s="9">
        <v>2640</v>
      </c>
      <c r="S15" s="4">
        <v>0.9</v>
      </c>
      <c r="T15" s="10">
        <f t="shared" si="7"/>
        <v>0.61</v>
      </c>
      <c r="U15" s="13">
        <f t="shared" si="8"/>
        <v>1364.875</v>
      </c>
      <c r="V15" s="14">
        <f t="shared" si="16"/>
        <v>1275.125</v>
      </c>
      <c r="W15" s="14">
        <f t="shared" si="4"/>
        <v>637.5625</v>
      </c>
      <c r="X15" s="16"/>
      <c r="Y15" s="9">
        <v>3.38</v>
      </c>
      <c r="Z15" s="9">
        <v>3168</v>
      </c>
      <c r="AA15" s="4">
        <v>0.9</v>
      </c>
      <c r="AB15" s="10">
        <f t="shared" si="10"/>
        <v>0.56333333333333335</v>
      </c>
      <c r="AC15" s="13">
        <f t="shared" si="11"/>
        <v>1512.55</v>
      </c>
      <c r="AD15" s="14">
        <f t="shared" si="17"/>
        <v>1655.45</v>
      </c>
      <c r="AE15" s="14">
        <f t="shared" si="5"/>
        <v>827.72500000000002</v>
      </c>
      <c r="AF15" s="15"/>
      <c r="AG15" s="15"/>
    </row>
    <row r="16" spans="1:33" x14ac:dyDescent="0.25">
      <c r="A16" s="9">
        <v>3.25</v>
      </c>
      <c r="B16" s="9">
        <v>2356</v>
      </c>
      <c r="C16" s="4">
        <v>0.9</v>
      </c>
      <c r="D16" s="10">
        <f t="shared" si="13"/>
        <v>0.54166666666666663</v>
      </c>
      <c r="E16" s="11">
        <f t="shared" si="6"/>
        <v>1148.55</v>
      </c>
      <c r="F16" s="12">
        <f t="shared" si="0"/>
        <v>1207.45</v>
      </c>
      <c r="G16" s="12">
        <f t="shared" si="1"/>
        <v>603.72500000000002</v>
      </c>
      <c r="I16" s="9">
        <v>3.25</v>
      </c>
      <c r="J16" s="9">
        <v>3141</v>
      </c>
      <c r="K16" s="4">
        <v>0.9</v>
      </c>
      <c r="L16" s="10">
        <f t="shared" si="14"/>
        <v>0.54166666666666663</v>
      </c>
      <c r="M16" s="13">
        <f t="shared" si="2"/>
        <v>1531.2375</v>
      </c>
      <c r="N16" s="14">
        <f t="shared" si="18"/>
        <v>1609.7625</v>
      </c>
      <c r="O16" s="14">
        <f t="shared" si="3"/>
        <v>804.88125000000002</v>
      </c>
      <c r="Q16" s="9">
        <v>3.5</v>
      </c>
      <c r="R16" s="9">
        <v>2640</v>
      </c>
      <c r="S16" s="4">
        <v>0.9</v>
      </c>
      <c r="T16" s="10">
        <f t="shared" si="7"/>
        <v>0.58333333333333337</v>
      </c>
      <c r="U16" s="13">
        <f t="shared" si="8"/>
        <v>1305.2083333333335</v>
      </c>
      <c r="V16" s="14">
        <f t="shared" si="16"/>
        <v>1334.7916666666665</v>
      </c>
      <c r="W16" s="14">
        <f t="shared" si="4"/>
        <v>667.39583333333326</v>
      </c>
      <c r="Y16" s="9">
        <v>3.32</v>
      </c>
      <c r="Z16" s="9">
        <v>3168</v>
      </c>
      <c r="AA16" s="4">
        <v>0.9</v>
      </c>
      <c r="AB16" s="10">
        <f t="shared" si="10"/>
        <v>0.55333333333333334</v>
      </c>
      <c r="AC16" s="13">
        <f t="shared" si="11"/>
        <v>1485.7</v>
      </c>
      <c r="AD16" s="14">
        <f t="shared" si="17"/>
        <v>1682.3</v>
      </c>
      <c r="AE16" s="14">
        <f t="shared" si="5"/>
        <v>841.15</v>
      </c>
      <c r="AG16" s="15"/>
    </row>
    <row r="17" spans="1:33" x14ac:dyDescent="0.25">
      <c r="A17" s="9">
        <v>3</v>
      </c>
      <c r="B17" s="9">
        <v>2356</v>
      </c>
      <c r="C17" s="4">
        <v>0.9</v>
      </c>
      <c r="D17" s="10">
        <f t="shared" si="13"/>
        <v>0.5</v>
      </c>
      <c r="E17" s="11">
        <f t="shared" si="6"/>
        <v>1060.2</v>
      </c>
      <c r="F17" s="12">
        <f t="shared" si="0"/>
        <v>1295.8</v>
      </c>
      <c r="G17" s="12">
        <f t="shared" si="1"/>
        <v>647.9</v>
      </c>
      <c r="I17" s="9">
        <v>3</v>
      </c>
      <c r="J17" s="9">
        <v>3141</v>
      </c>
      <c r="K17" s="4">
        <v>0.9</v>
      </c>
      <c r="L17" s="10">
        <f t="shared" si="14"/>
        <v>0.5</v>
      </c>
      <c r="M17" s="13">
        <f t="shared" si="2"/>
        <v>1413.45</v>
      </c>
      <c r="N17" s="14">
        <f t="shared" si="18"/>
        <v>1727.55</v>
      </c>
      <c r="O17" s="14">
        <f t="shared" si="3"/>
        <v>863.77499999999998</v>
      </c>
      <c r="Q17" s="9">
        <v>3.38</v>
      </c>
      <c r="R17" s="9">
        <v>2640</v>
      </c>
      <c r="S17" s="4">
        <v>0.9</v>
      </c>
      <c r="T17" s="10">
        <f t="shared" si="7"/>
        <v>0.56333333333333335</v>
      </c>
      <c r="U17" s="13">
        <f t="shared" si="8"/>
        <v>1260.4583333333335</v>
      </c>
      <c r="V17" s="14">
        <f t="shared" si="16"/>
        <v>1379.5416666666665</v>
      </c>
      <c r="W17" s="14">
        <f t="shared" si="4"/>
        <v>689.77083333333326</v>
      </c>
      <c r="Y17" s="9">
        <v>3</v>
      </c>
      <c r="Z17" s="9">
        <v>3168</v>
      </c>
      <c r="AA17" s="4">
        <v>0.9</v>
      </c>
      <c r="AB17" s="10">
        <f t="shared" si="10"/>
        <v>0.5</v>
      </c>
      <c r="AC17" s="13">
        <f>$AC$5*AB17</f>
        <v>1342.5</v>
      </c>
      <c r="AD17" s="14">
        <f t="shared" si="17"/>
        <v>1825.5</v>
      </c>
      <c r="AE17" s="14">
        <f t="shared" si="5"/>
        <v>912.75</v>
      </c>
      <c r="AG17" s="15"/>
    </row>
    <row r="18" spans="1:33" x14ac:dyDescent="0.25">
      <c r="A18" s="9">
        <v>2.75</v>
      </c>
      <c r="B18" s="9">
        <v>2356</v>
      </c>
      <c r="C18" s="4">
        <v>0.9</v>
      </c>
      <c r="D18" s="10">
        <f t="shared" si="13"/>
        <v>0.45833333333333331</v>
      </c>
      <c r="E18" s="11">
        <f t="shared" si="6"/>
        <v>971.85</v>
      </c>
      <c r="F18" s="12">
        <f t="shared" si="0"/>
        <v>1384.15</v>
      </c>
      <c r="G18" s="12">
        <f t="shared" si="1"/>
        <v>692.07500000000005</v>
      </c>
      <c r="I18" s="9">
        <v>2.75</v>
      </c>
      <c r="J18" s="9">
        <v>3141</v>
      </c>
      <c r="K18" s="4">
        <v>0.9</v>
      </c>
      <c r="L18" s="10">
        <f t="shared" si="14"/>
        <v>0.45833333333333331</v>
      </c>
      <c r="M18" s="13">
        <f t="shared" si="2"/>
        <v>1295.6624999999999</v>
      </c>
      <c r="N18" s="14">
        <f t="shared" si="18"/>
        <v>1845.3375000000001</v>
      </c>
      <c r="O18" s="14">
        <f t="shared" si="3"/>
        <v>922.66875000000005</v>
      </c>
      <c r="Q18" s="9">
        <v>3.32</v>
      </c>
      <c r="R18" s="9">
        <v>2640</v>
      </c>
      <c r="S18" s="4">
        <v>0.9</v>
      </c>
      <c r="T18" s="10">
        <f t="shared" si="7"/>
        <v>0.55333333333333334</v>
      </c>
      <c r="U18" s="13">
        <f t="shared" si="8"/>
        <v>1238.0833333333333</v>
      </c>
      <c r="V18" s="14">
        <f t="shared" si="16"/>
        <v>1401.9166666666667</v>
      </c>
      <c r="W18" s="14">
        <f t="shared" si="4"/>
        <v>700.95833333333337</v>
      </c>
      <c r="Y18" s="9"/>
      <c r="Z18" s="9"/>
      <c r="AA18" s="4"/>
      <c r="AB18" s="10"/>
      <c r="AC18" s="13"/>
      <c r="AD18" s="14"/>
      <c r="AE18" s="14"/>
    </row>
    <row r="19" spans="1:33" x14ac:dyDescent="0.25">
      <c r="A19" s="4"/>
      <c r="B19" s="4"/>
      <c r="C19" s="4"/>
      <c r="D19" s="4"/>
      <c r="E19" s="6"/>
      <c r="F19" s="6"/>
      <c r="G19" s="4"/>
      <c r="Q19" s="1" t="s">
        <v>7</v>
      </c>
      <c r="R19" s="1" t="s">
        <v>12</v>
      </c>
      <c r="S19" s="1"/>
      <c r="T19" s="1"/>
      <c r="U19" s="1" t="s">
        <v>9</v>
      </c>
      <c r="V19" s="7" t="s">
        <v>10</v>
      </c>
      <c r="W19" s="7" t="s">
        <v>11</v>
      </c>
      <c r="Y19" s="9">
        <v>6</v>
      </c>
      <c r="Z19" s="9">
        <v>1281.5999999999999</v>
      </c>
      <c r="AA19" s="4">
        <v>0.9</v>
      </c>
      <c r="AB19" s="10">
        <v>1</v>
      </c>
      <c r="AC19" s="13">
        <v>1086</v>
      </c>
      <c r="AD19" s="14">
        <f>Z19-AC19</f>
        <v>195.59999999999991</v>
      </c>
      <c r="AE19" s="14">
        <f>AD19/2</f>
        <v>97.799999999999955</v>
      </c>
    </row>
    <row r="20" spans="1:33" x14ac:dyDescent="0.25">
      <c r="A20" s="1" t="s">
        <v>7</v>
      </c>
      <c r="B20" s="1" t="s">
        <v>12</v>
      </c>
      <c r="C20" s="1"/>
      <c r="D20" s="1"/>
      <c r="E20" s="1" t="s">
        <v>9</v>
      </c>
      <c r="F20" s="7" t="s">
        <v>10</v>
      </c>
      <c r="G20" s="7" t="s">
        <v>11</v>
      </c>
      <c r="I20" s="1" t="s">
        <v>7</v>
      </c>
      <c r="J20" s="1" t="s">
        <v>12</v>
      </c>
      <c r="K20" s="1"/>
      <c r="L20" s="1"/>
      <c r="M20" s="1" t="s">
        <v>9</v>
      </c>
      <c r="N20" s="7" t="s">
        <v>10</v>
      </c>
      <c r="O20" s="7" t="s">
        <v>11</v>
      </c>
      <c r="Q20" s="9">
        <v>6</v>
      </c>
      <c r="R20" s="9">
        <v>1068</v>
      </c>
      <c r="S20" s="4">
        <v>0.9</v>
      </c>
      <c r="T20" s="10">
        <v>1</v>
      </c>
      <c r="U20" s="13">
        <v>905</v>
      </c>
      <c r="V20" s="14">
        <f>R20-U20</f>
        <v>163</v>
      </c>
      <c r="W20" s="14">
        <f>V20/2</f>
        <v>81.5</v>
      </c>
      <c r="Y20" s="9">
        <v>5.93</v>
      </c>
      <c r="Z20" s="9">
        <v>1281.5999999999999</v>
      </c>
      <c r="AA20" s="4">
        <v>0.9</v>
      </c>
      <c r="AB20" s="10">
        <f t="shared" ref="AB20:AB30" si="19">Y20/$Q$20</f>
        <v>0.98833333333333329</v>
      </c>
      <c r="AC20" s="13">
        <f>$AC$19*AB20</f>
        <v>1073.33</v>
      </c>
      <c r="AD20" s="14">
        <f>Z20-AC20</f>
        <v>208.26999999999998</v>
      </c>
      <c r="AE20" s="14">
        <f t="shared" ref="AE20:AE30" si="20">AD20/2</f>
        <v>104.13499999999999</v>
      </c>
    </row>
    <row r="21" spans="1:33" x14ac:dyDescent="0.25">
      <c r="A21" s="9">
        <v>6</v>
      </c>
      <c r="B21" s="9">
        <v>953</v>
      </c>
      <c r="C21" s="4">
        <v>0.9</v>
      </c>
      <c r="D21" s="10">
        <v>1</v>
      </c>
      <c r="E21" s="11">
        <f>B21*C21*D21</f>
        <v>857.7</v>
      </c>
      <c r="F21" s="12">
        <f>B21-E21</f>
        <v>95.299999999999955</v>
      </c>
      <c r="G21" s="12">
        <f>F21/2</f>
        <v>47.649999999999977</v>
      </c>
      <c r="I21" s="9">
        <v>6</v>
      </c>
      <c r="J21" s="9">
        <v>1276.5999999999999</v>
      </c>
      <c r="K21" s="4">
        <v>0.9</v>
      </c>
      <c r="L21" s="10">
        <v>1</v>
      </c>
      <c r="M21" s="13">
        <f>J21*K21*L21</f>
        <v>1148.94</v>
      </c>
      <c r="N21" s="14">
        <f>J21-M21</f>
        <v>127.65999999999985</v>
      </c>
      <c r="O21" s="14">
        <f>N21/2</f>
        <v>63.829999999999927</v>
      </c>
      <c r="Q21" s="9">
        <v>5.93</v>
      </c>
      <c r="R21" s="9">
        <v>1068</v>
      </c>
      <c r="S21" s="4">
        <v>0.9</v>
      </c>
      <c r="T21" s="10">
        <f t="shared" ref="T21:T33" si="21">Q21/$Q$20</f>
        <v>0.98833333333333329</v>
      </c>
      <c r="U21" s="13">
        <f t="shared" ref="U21:U33" si="22">$U$20*T21</f>
        <v>894.44166666666661</v>
      </c>
      <c r="V21" s="14">
        <f>R21-U21</f>
        <v>173.55833333333339</v>
      </c>
      <c r="W21" s="14">
        <f t="shared" ref="W21:W33" si="23">V21/2</f>
        <v>86.779166666666697</v>
      </c>
      <c r="Y21" s="9">
        <v>5.5</v>
      </c>
      <c r="Z21" s="9">
        <v>1281.5999999999999</v>
      </c>
      <c r="AA21" s="4">
        <v>0.9</v>
      </c>
      <c r="AB21" s="10">
        <f t="shared" si="19"/>
        <v>0.91666666666666663</v>
      </c>
      <c r="AC21" s="13">
        <f t="shared" ref="AC21:AC29" si="24">$AC$19*AB21</f>
        <v>995.5</v>
      </c>
      <c r="AD21" s="14">
        <f t="shared" ref="AD21:AD29" si="25">Z21-AC21</f>
        <v>286.09999999999991</v>
      </c>
      <c r="AE21" s="14">
        <f t="shared" si="20"/>
        <v>143.04999999999995</v>
      </c>
    </row>
    <row r="22" spans="1:33" x14ac:dyDescent="0.25">
      <c r="A22" s="9">
        <v>5.75</v>
      </c>
      <c r="B22" s="9">
        <v>953</v>
      </c>
      <c r="C22" s="4">
        <v>0.9</v>
      </c>
      <c r="D22" s="10">
        <f t="shared" ref="D22:D34" si="26">A22/$Q$20</f>
        <v>0.95833333333333337</v>
      </c>
      <c r="E22" s="11">
        <f t="shared" ref="E22:E34" si="27">B22*C22*D22</f>
        <v>821.96250000000009</v>
      </c>
      <c r="F22" s="12">
        <f>B22-E22</f>
        <v>131.03749999999991</v>
      </c>
      <c r="G22" s="12">
        <f t="shared" ref="G22:G34" si="28">F22/2</f>
        <v>65.518749999999955</v>
      </c>
      <c r="I22" s="9">
        <v>5.75</v>
      </c>
      <c r="J22" s="9">
        <v>1276.5999999999999</v>
      </c>
      <c r="K22" s="4">
        <v>0.9</v>
      </c>
      <c r="L22" s="10">
        <f t="shared" ref="L22:L33" si="29">I22/$Q$20</f>
        <v>0.95833333333333337</v>
      </c>
      <c r="M22" s="13">
        <f t="shared" ref="M22:M34" si="30">J22*K22*L22</f>
        <v>1101.0675000000001</v>
      </c>
      <c r="N22" s="14">
        <f t="shared" ref="N22:N34" si="31">J22-M22</f>
        <v>175.5324999999998</v>
      </c>
      <c r="O22" s="14">
        <f t="shared" ref="O22:O32" si="32">N22/2</f>
        <v>87.7662499999999</v>
      </c>
      <c r="Q22" s="9">
        <v>5.5</v>
      </c>
      <c r="R22" s="9">
        <v>1068</v>
      </c>
      <c r="S22" s="4">
        <v>0.9</v>
      </c>
      <c r="T22" s="10">
        <f t="shared" si="21"/>
        <v>0.91666666666666663</v>
      </c>
      <c r="U22" s="13">
        <f t="shared" si="22"/>
        <v>829.58333333333326</v>
      </c>
      <c r="V22" s="14">
        <f t="shared" ref="V22:V32" si="33">R22-U22</f>
        <v>238.41666666666674</v>
      </c>
      <c r="W22" s="14">
        <f t="shared" si="23"/>
        <v>119.20833333333337</v>
      </c>
      <c r="Y22" s="9">
        <v>5.25</v>
      </c>
      <c r="Z22" s="9">
        <v>1281.5999999999999</v>
      </c>
      <c r="AA22" s="4">
        <v>0.9</v>
      </c>
      <c r="AB22" s="10">
        <f t="shared" si="19"/>
        <v>0.875</v>
      </c>
      <c r="AC22" s="13">
        <f t="shared" si="24"/>
        <v>950.25</v>
      </c>
      <c r="AD22" s="14">
        <f t="shared" si="25"/>
        <v>331.34999999999991</v>
      </c>
      <c r="AE22" s="14">
        <f t="shared" si="20"/>
        <v>165.67499999999995</v>
      </c>
    </row>
    <row r="23" spans="1:33" x14ac:dyDescent="0.25">
      <c r="A23" s="9">
        <v>5.5</v>
      </c>
      <c r="B23" s="9">
        <v>953</v>
      </c>
      <c r="C23" s="4">
        <v>0.9</v>
      </c>
      <c r="D23" s="10">
        <f t="shared" si="26"/>
        <v>0.91666666666666663</v>
      </c>
      <c r="E23" s="11">
        <f t="shared" si="27"/>
        <v>786.22500000000002</v>
      </c>
      <c r="F23" s="12">
        <f>B23-E23</f>
        <v>166.77499999999998</v>
      </c>
      <c r="G23" s="12">
        <f t="shared" si="28"/>
        <v>83.387499999999989</v>
      </c>
      <c r="I23" s="9">
        <v>5.5</v>
      </c>
      <c r="J23" s="9">
        <v>1276.5999999999999</v>
      </c>
      <c r="K23" s="4">
        <v>0.9</v>
      </c>
      <c r="L23" s="10">
        <f t="shared" si="29"/>
        <v>0.91666666666666663</v>
      </c>
      <c r="M23" s="13">
        <f t="shared" si="30"/>
        <v>1053.1949999999999</v>
      </c>
      <c r="N23" s="14">
        <f t="shared" si="31"/>
        <v>223.40499999999997</v>
      </c>
      <c r="O23" s="14">
        <f t="shared" si="32"/>
        <v>111.70249999999999</v>
      </c>
      <c r="Q23" s="9">
        <v>5.25</v>
      </c>
      <c r="R23" s="9">
        <v>1068</v>
      </c>
      <c r="S23" s="4">
        <v>0.9</v>
      </c>
      <c r="T23" s="10">
        <f t="shared" si="21"/>
        <v>0.875</v>
      </c>
      <c r="U23" s="13">
        <f t="shared" si="22"/>
        <v>791.875</v>
      </c>
      <c r="V23" s="14">
        <f t="shared" si="33"/>
        <v>276.125</v>
      </c>
      <c r="W23" s="14">
        <f t="shared" si="23"/>
        <v>138.0625</v>
      </c>
      <c r="Y23" s="9">
        <v>5</v>
      </c>
      <c r="Z23" s="9">
        <v>1281.5999999999999</v>
      </c>
      <c r="AA23" s="4">
        <v>0.9</v>
      </c>
      <c r="AB23" s="10">
        <f t="shared" si="19"/>
        <v>0.83333333333333337</v>
      </c>
      <c r="AC23" s="13">
        <f t="shared" si="24"/>
        <v>905</v>
      </c>
      <c r="AD23" s="14">
        <f t="shared" si="25"/>
        <v>376.59999999999991</v>
      </c>
      <c r="AE23" s="14">
        <f t="shared" si="20"/>
        <v>188.29999999999995</v>
      </c>
    </row>
    <row r="24" spans="1:33" x14ac:dyDescent="0.25">
      <c r="A24" s="9">
        <v>5.25</v>
      </c>
      <c r="B24" s="9">
        <v>953</v>
      </c>
      <c r="C24" s="4">
        <v>0.9</v>
      </c>
      <c r="D24" s="10">
        <f t="shared" si="26"/>
        <v>0.875</v>
      </c>
      <c r="E24" s="11">
        <f t="shared" si="27"/>
        <v>750.48750000000007</v>
      </c>
      <c r="F24" s="12">
        <f t="shared" ref="F24:F34" si="34">B24-E24</f>
        <v>202.51249999999993</v>
      </c>
      <c r="G24" s="12">
        <f t="shared" si="28"/>
        <v>101.25624999999997</v>
      </c>
      <c r="I24" s="9">
        <v>5.25</v>
      </c>
      <c r="J24" s="9">
        <v>1276.5999999999999</v>
      </c>
      <c r="K24" s="4">
        <v>0.9</v>
      </c>
      <c r="L24" s="10">
        <f t="shared" si="29"/>
        <v>0.875</v>
      </c>
      <c r="M24" s="13">
        <f t="shared" si="30"/>
        <v>1005.3225</v>
      </c>
      <c r="N24" s="14">
        <f t="shared" si="31"/>
        <v>271.27749999999992</v>
      </c>
      <c r="O24" s="14">
        <f t="shared" si="32"/>
        <v>135.63874999999996</v>
      </c>
      <c r="Q24" s="9">
        <v>5</v>
      </c>
      <c r="R24" s="9">
        <v>1068</v>
      </c>
      <c r="S24" s="4">
        <v>0.9</v>
      </c>
      <c r="T24" s="10">
        <f t="shared" si="21"/>
        <v>0.83333333333333337</v>
      </c>
      <c r="U24" s="13">
        <f t="shared" si="22"/>
        <v>754.16666666666674</v>
      </c>
      <c r="V24" s="14">
        <f t="shared" si="33"/>
        <v>313.83333333333326</v>
      </c>
      <c r="W24" s="14">
        <f t="shared" si="23"/>
        <v>156.91666666666663</v>
      </c>
      <c r="Y24" s="9">
        <v>4.5</v>
      </c>
      <c r="Z24" s="9">
        <v>1281.5999999999999</v>
      </c>
      <c r="AA24" s="4">
        <v>0.9</v>
      </c>
      <c r="AB24" s="10">
        <f t="shared" si="19"/>
        <v>0.75</v>
      </c>
      <c r="AC24" s="13">
        <f t="shared" si="24"/>
        <v>814.5</v>
      </c>
      <c r="AD24" s="14">
        <f t="shared" si="25"/>
        <v>467.09999999999991</v>
      </c>
      <c r="AE24" s="14">
        <f t="shared" si="20"/>
        <v>233.54999999999995</v>
      </c>
    </row>
    <row r="25" spans="1:33" x14ac:dyDescent="0.25">
      <c r="A25" s="9">
        <v>5</v>
      </c>
      <c r="B25" s="9">
        <v>953</v>
      </c>
      <c r="C25" s="4">
        <v>0.9</v>
      </c>
      <c r="D25" s="10">
        <f t="shared" si="26"/>
        <v>0.83333333333333337</v>
      </c>
      <c r="E25" s="11">
        <f t="shared" si="27"/>
        <v>714.75000000000011</v>
      </c>
      <c r="F25" s="12">
        <f t="shared" si="34"/>
        <v>238.24999999999989</v>
      </c>
      <c r="G25" s="12">
        <f t="shared" si="28"/>
        <v>119.12499999999994</v>
      </c>
      <c r="I25" s="9">
        <v>5</v>
      </c>
      <c r="J25" s="9">
        <v>1276.5999999999999</v>
      </c>
      <c r="K25" s="4">
        <v>0.9</v>
      </c>
      <c r="L25" s="10">
        <f t="shared" si="29"/>
        <v>0.83333333333333337</v>
      </c>
      <c r="M25" s="13">
        <f t="shared" si="30"/>
        <v>957.45</v>
      </c>
      <c r="N25" s="14">
        <f t="shared" si="31"/>
        <v>319.14999999999986</v>
      </c>
      <c r="O25" s="14">
        <f t="shared" si="32"/>
        <v>159.57499999999993</v>
      </c>
      <c r="Q25" s="9">
        <v>4.5</v>
      </c>
      <c r="R25" s="9">
        <v>1068</v>
      </c>
      <c r="S25" s="4">
        <v>0.9</v>
      </c>
      <c r="T25" s="10">
        <f t="shared" si="21"/>
        <v>0.75</v>
      </c>
      <c r="U25" s="13">
        <f t="shared" si="22"/>
        <v>678.75</v>
      </c>
      <c r="V25" s="14">
        <f t="shared" si="33"/>
        <v>389.25</v>
      </c>
      <c r="W25" s="14">
        <f t="shared" si="23"/>
        <v>194.625</v>
      </c>
      <c r="Y25" s="9">
        <v>4.46</v>
      </c>
      <c r="Z25" s="9">
        <v>1281.5999999999999</v>
      </c>
      <c r="AA25" s="4">
        <v>0.9</v>
      </c>
      <c r="AB25" s="10">
        <f t="shared" si="19"/>
        <v>0.74333333333333329</v>
      </c>
      <c r="AC25" s="13">
        <f t="shared" si="24"/>
        <v>807.26</v>
      </c>
      <c r="AD25" s="14">
        <f t="shared" si="25"/>
        <v>474.33999999999992</v>
      </c>
      <c r="AE25" s="14">
        <f t="shared" si="20"/>
        <v>237.16999999999996</v>
      </c>
    </row>
    <row r="26" spans="1:33" x14ac:dyDescent="0.25">
      <c r="A26" s="9">
        <v>4.75</v>
      </c>
      <c r="B26" s="9">
        <v>953</v>
      </c>
      <c r="C26" s="4">
        <v>0.9</v>
      </c>
      <c r="D26" s="10">
        <f t="shared" si="26"/>
        <v>0.79166666666666663</v>
      </c>
      <c r="E26" s="11">
        <f t="shared" si="27"/>
        <v>679.01250000000005</v>
      </c>
      <c r="F26" s="12">
        <f t="shared" si="34"/>
        <v>273.98749999999995</v>
      </c>
      <c r="G26" s="12">
        <f t="shared" si="28"/>
        <v>136.99374999999998</v>
      </c>
      <c r="I26" s="9">
        <v>4.75</v>
      </c>
      <c r="J26" s="9">
        <v>1276.5999999999999</v>
      </c>
      <c r="K26" s="4">
        <v>0.9</v>
      </c>
      <c r="L26" s="10">
        <f t="shared" si="29"/>
        <v>0.79166666666666663</v>
      </c>
      <c r="M26" s="13">
        <f t="shared" si="30"/>
        <v>909.57749999999999</v>
      </c>
      <c r="N26" s="14">
        <f t="shared" si="31"/>
        <v>367.02249999999992</v>
      </c>
      <c r="O26" s="14">
        <f t="shared" si="32"/>
        <v>183.51124999999996</v>
      </c>
      <c r="Q26" s="9">
        <v>4.46</v>
      </c>
      <c r="R26" s="9">
        <v>1068</v>
      </c>
      <c r="S26" s="4">
        <v>0.9</v>
      </c>
      <c r="T26" s="10">
        <f t="shared" si="21"/>
        <v>0.74333333333333329</v>
      </c>
      <c r="U26" s="13">
        <f t="shared" si="22"/>
        <v>672.71666666666658</v>
      </c>
      <c r="V26" s="14">
        <f t="shared" si="33"/>
        <v>395.28333333333342</v>
      </c>
      <c r="W26" s="14">
        <f t="shared" si="23"/>
        <v>197.64166666666671</v>
      </c>
      <c r="Y26" s="9">
        <v>4</v>
      </c>
      <c r="Z26" s="9">
        <v>1281.5999999999999</v>
      </c>
      <c r="AA26" s="4">
        <v>0.9</v>
      </c>
      <c r="AB26" s="10">
        <f t="shared" si="19"/>
        <v>0.66666666666666663</v>
      </c>
      <c r="AC26" s="13">
        <f t="shared" si="24"/>
        <v>724</v>
      </c>
      <c r="AD26" s="14">
        <f t="shared" si="25"/>
        <v>557.59999999999991</v>
      </c>
      <c r="AE26" s="14">
        <f t="shared" si="20"/>
        <v>278.79999999999995</v>
      </c>
    </row>
    <row r="27" spans="1:33" x14ac:dyDescent="0.25">
      <c r="A27" s="9">
        <v>4.5</v>
      </c>
      <c r="B27" s="9">
        <v>953</v>
      </c>
      <c r="C27" s="4">
        <v>0.9</v>
      </c>
      <c r="D27" s="10">
        <f t="shared" si="26"/>
        <v>0.75</v>
      </c>
      <c r="E27" s="11">
        <f t="shared" si="27"/>
        <v>643.27500000000009</v>
      </c>
      <c r="F27" s="12">
        <f t="shared" si="34"/>
        <v>309.72499999999991</v>
      </c>
      <c r="G27" s="12">
        <f t="shared" si="28"/>
        <v>154.86249999999995</v>
      </c>
      <c r="I27" s="9">
        <v>4.5</v>
      </c>
      <c r="J27" s="9">
        <v>1276.5999999999999</v>
      </c>
      <c r="K27" s="4">
        <v>0.9</v>
      </c>
      <c r="L27" s="10">
        <f t="shared" si="29"/>
        <v>0.75</v>
      </c>
      <c r="M27" s="13">
        <f t="shared" si="30"/>
        <v>861.70500000000004</v>
      </c>
      <c r="N27" s="14">
        <f t="shared" si="31"/>
        <v>414.89499999999987</v>
      </c>
      <c r="O27" s="14">
        <f t="shared" si="32"/>
        <v>207.44749999999993</v>
      </c>
      <c r="Q27" s="9">
        <v>4.3899999999999997</v>
      </c>
      <c r="R27" s="9">
        <v>1068</v>
      </c>
      <c r="S27" s="4">
        <v>0.9</v>
      </c>
      <c r="T27" s="10">
        <f t="shared" si="21"/>
        <v>0.73166666666666658</v>
      </c>
      <c r="U27" s="13">
        <f t="shared" si="22"/>
        <v>662.1583333333333</v>
      </c>
      <c r="V27" s="14">
        <f t="shared" si="33"/>
        <v>405.8416666666667</v>
      </c>
      <c r="W27" s="14">
        <f t="shared" si="23"/>
        <v>202.92083333333335</v>
      </c>
      <c r="Y27" s="9">
        <v>3.66</v>
      </c>
      <c r="Z27" s="9">
        <v>1281.5999999999999</v>
      </c>
      <c r="AA27" s="4">
        <v>0.9</v>
      </c>
      <c r="AB27" s="10">
        <f t="shared" si="19"/>
        <v>0.61</v>
      </c>
      <c r="AC27" s="13">
        <f t="shared" si="24"/>
        <v>662.46</v>
      </c>
      <c r="AD27" s="14">
        <f t="shared" si="25"/>
        <v>619.13999999999987</v>
      </c>
      <c r="AE27" s="14">
        <f t="shared" si="20"/>
        <v>309.56999999999994</v>
      </c>
    </row>
    <row r="28" spans="1:33" x14ac:dyDescent="0.25">
      <c r="A28" s="9">
        <v>4.25</v>
      </c>
      <c r="B28" s="9">
        <v>953</v>
      </c>
      <c r="C28" s="4">
        <v>0.9</v>
      </c>
      <c r="D28" s="10">
        <f t="shared" si="26"/>
        <v>0.70833333333333337</v>
      </c>
      <c r="E28" s="11">
        <f t="shared" si="27"/>
        <v>607.53750000000002</v>
      </c>
      <c r="F28" s="12">
        <f t="shared" si="34"/>
        <v>345.46249999999998</v>
      </c>
      <c r="G28" s="12">
        <f t="shared" si="28"/>
        <v>172.73124999999999</v>
      </c>
      <c r="I28" s="9">
        <v>4.25</v>
      </c>
      <c r="J28" s="9">
        <v>1276.5999999999999</v>
      </c>
      <c r="K28" s="4">
        <v>0.9</v>
      </c>
      <c r="L28" s="10">
        <f t="shared" si="29"/>
        <v>0.70833333333333337</v>
      </c>
      <c r="M28" s="13">
        <f t="shared" si="30"/>
        <v>813.8325000000001</v>
      </c>
      <c r="N28" s="14">
        <f t="shared" si="31"/>
        <v>462.76749999999981</v>
      </c>
      <c r="O28" s="14">
        <f t="shared" si="32"/>
        <v>231.38374999999991</v>
      </c>
      <c r="Q28" s="9">
        <v>4</v>
      </c>
      <c r="R28" s="9">
        <v>1068</v>
      </c>
      <c r="S28" s="4">
        <v>0.9</v>
      </c>
      <c r="T28" s="10">
        <f t="shared" si="21"/>
        <v>0.66666666666666663</v>
      </c>
      <c r="U28" s="13">
        <f t="shared" si="22"/>
        <v>603.33333333333326</v>
      </c>
      <c r="V28" s="14">
        <f t="shared" si="33"/>
        <v>464.66666666666674</v>
      </c>
      <c r="W28" s="14">
        <f t="shared" si="23"/>
        <v>232.33333333333337</v>
      </c>
      <c r="Y28" s="9">
        <v>3.5</v>
      </c>
      <c r="Z28" s="9">
        <v>1281.5999999999999</v>
      </c>
      <c r="AA28" s="4">
        <v>0.9</v>
      </c>
      <c r="AB28" s="10">
        <f t="shared" si="19"/>
        <v>0.58333333333333337</v>
      </c>
      <c r="AC28" s="13">
        <f t="shared" si="24"/>
        <v>633.5</v>
      </c>
      <c r="AD28" s="14">
        <f t="shared" si="25"/>
        <v>648.09999999999991</v>
      </c>
      <c r="AE28" s="14">
        <f t="shared" si="20"/>
        <v>324.04999999999995</v>
      </c>
    </row>
    <row r="29" spans="1:33" x14ac:dyDescent="0.25">
      <c r="A29" s="9">
        <v>4</v>
      </c>
      <c r="B29" s="9">
        <v>953</v>
      </c>
      <c r="C29" s="4">
        <v>0.9</v>
      </c>
      <c r="D29" s="10">
        <f t="shared" si="26"/>
        <v>0.66666666666666663</v>
      </c>
      <c r="E29" s="11">
        <f t="shared" si="27"/>
        <v>571.79999999999995</v>
      </c>
      <c r="F29" s="12">
        <f t="shared" si="34"/>
        <v>381.20000000000005</v>
      </c>
      <c r="G29" s="12">
        <f t="shared" si="28"/>
        <v>190.60000000000002</v>
      </c>
      <c r="I29" s="9">
        <v>4</v>
      </c>
      <c r="J29" s="9">
        <v>1276.5999999999999</v>
      </c>
      <c r="K29" s="4">
        <v>0.9</v>
      </c>
      <c r="L29" s="10">
        <f t="shared" si="29"/>
        <v>0.66666666666666663</v>
      </c>
      <c r="M29" s="13">
        <f t="shared" si="30"/>
        <v>765.96</v>
      </c>
      <c r="N29" s="14">
        <f t="shared" si="31"/>
        <v>510.63999999999987</v>
      </c>
      <c r="O29" s="14">
        <f t="shared" si="32"/>
        <v>255.31999999999994</v>
      </c>
      <c r="Q29" s="9">
        <v>3.96</v>
      </c>
      <c r="R29" s="9">
        <v>1068</v>
      </c>
      <c r="S29" s="4">
        <v>0.9</v>
      </c>
      <c r="T29" s="10">
        <f t="shared" si="21"/>
        <v>0.66</v>
      </c>
      <c r="U29" s="13">
        <f t="shared" si="22"/>
        <v>597.30000000000007</v>
      </c>
      <c r="V29" s="14">
        <f t="shared" si="33"/>
        <v>470.69999999999993</v>
      </c>
      <c r="W29" s="14">
        <f t="shared" si="23"/>
        <v>235.34999999999997</v>
      </c>
      <c r="Y29" s="9">
        <v>3.32</v>
      </c>
      <c r="Z29" s="9">
        <v>1281.5999999999999</v>
      </c>
      <c r="AA29" s="4">
        <v>0.9</v>
      </c>
      <c r="AB29" s="10">
        <f t="shared" si="19"/>
        <v>0.55333333333333334</v>
      </c>
      <c r="AC29" s="13">
        <f t="shared" si="24"/>
        <v>600.91999999999996</v>
      </c>
      <c r="AD29" s="14">
        <f t="shared" si="25"/>
        <v>680.68</v>
      </c>
      <c r="AE29" s="14">
        <f t="shared" si="20"/>
        <v>340.34</v>
      </c>
    </row>
    <row r="30" spans="1:33" x14ac:dyDescent="0.25">
      <c r="A30" s="9">
        <v>3.75</v>
      </c>
      <c r="B30" s="9">
        <v>953</v>
      </c>
      <c r="C30" s="4">
        <v>0.9</v>
      </c>
      <c r="D30" s="10">
        <f t="shared" si="26"/>
        <v>0.625</v>
      </c>
      <c r="E30" s="11">
        <f t="shared" si="27"/>
        <v>536.0625</v>
      </c>
      <c r="F30" s="12">
        <f t="shared" si="34"/>
        <v>416.9375</v>
      </c>
      <c r="G30" s="12">
        <f t="shared" si="28"/>
        <v>208.46875</v>
      </c>
      <c r="I30" s="9">
        <v>3.75</v>
      </c>
      <c r="J30" s="9">
        <v>1276.5999999999999</v>
      </c>
      <c r="K30" s="4">
        <v>0.9</v>
      </c>
      <c r="L30" s="10">
        <f t="shared" si="29"/>
        <v>0.625</v>
      </c>
      <c r="M30" s="13">
        <f t="shared" si="30"/>
        <v>718.08750000000009</v>
      </c>
      <c r="N30" s="14">
        <f t="shared" si="31"/>
        <v>558.51249999999982</v>
      </c>
      <c r="O30" s="14">
        <f t="shared" si="32"/>
        <v>279.25624999999991</v>
      </c>
      <c r="Q30" s="9">
        <v>3.66</v>
      </c>
      <c r="R30" s="9">
        <v>1068</v>
      </c>
      <c r="S30" s="4">
        <v>0.9</v>
      </c>
      <c r="T30" s="10">
        <f t="shared" si="21"/>
        <v>0.61</v>
      </c>
      <c r="U30" s="13">
        <f t="shared" si="22"/>
        <v>552.04999999999995</v>
      </c>
      <c r="V30" s="14">
        <f t="shared" si="33"/>
        <v>515.95000000000005</v>
      </c>
      <c r="W30" s="14">
        <f t="shared" si="23"/>
        <v>257.97500000000002</v>
      </c>
      <c r="Y30" s="9">
        <v>3</v>
      </c>
      <c r="Z30" s="9">
        <v>1281.5999999999999</v>
      </c>
      <c r="AA30" s="4">
        <v>0.9</v>
      </c>
      <c r="AB30" s="10">
        <f t="shared" si="19"/>
        <v>0.5</v>
      </c>
      <c r="AC30" s="13">
        <f>$AC$19*AB30</f>
        <v>543</v>
      </c>
      <c r="AD30" s="14">
        <f>Z30-AC30</f>
        <v>738.59999999999991</v>
      </c>
      <c r="AE30" s="14">
        <f t="shared" si="20"/>
        <v>369.29999999999995</v>
      </c>
    </row>
    <row r="31" spans="1:33" x14ac:dyDescent="0.25">
      <c r="A31" s="9">
        <v>3.5</v>
      </c>
      <c r="B31" s="9">
        <v>953</v>
      </c>
      <c r="C31" s="4">
        <v>0.9</v>
      </c>
      <c r="D31" s="10">
        <f t="shared" si="26"/>
        <v>0.58333333333333337</v>
      </c>
      <c r="E31" s="11">
        <f t="shared" si="27"/>
        <v>500.32500000000005</v>
      </c>
      <c r="F31" s="12">
        <f t="shared" si="34"/>
        <v>452.67499999999995</v>
      </c>
      <c r="G31" s="12">
        <f t="shared" si="28"/>
        <v>226.33749999999998</v>
      </c>
      <c r="I31" s="9">
        <v>3.5</v>
      </c>
      <c r="J31" s="9">
        <v>1276.5999999999999</v>
      </c>
      <c r="K31" s="4">
        <v>0.9</v>
      </c>
      <c r="L31" s="10">
        <f t="shared" si="29"/>
        <v>0.58333333333333337</v>
      </c>
      <c r="M31" s="13">
        <f t="shared" si="30"/>
        <v>670.21500000000003</v>
      </c>
      <c r="N31" s="14">
        <f t="shared" si="31"/>
        <v>606.38499999999988</v>
      </c>
      <c r="O31" s="14">
        <f t="shared" si="32"/>
        <v>303.19249999999994</v>
      </c>
      <c r="Q31" s="9">
        <v>3.5</v>
      </c>
      <c r="R31" s="9">
        <v>1068</v>
      </c>
      <c r="S31" s="4">
        <v>0.9</v>
      </c>
      <c r="T31" s="10">
        <f t="shared" si="21"/>
        <v>0.58333333333333337</v>
      </c>
      <c r="U31" s="13">
        <f t="shared" si="22"/>
        <v>527.91666666666674</v>
      </c>
      <c r="V31" s="14">
        <f t="shared" si="33"/>
        <v>540.08333333333326</v>
      </c>
      <c r="W31" s="14">
        <f t="shared" si="23"/>
        <v>270.04166666666663</v>
      </c>
    </row>
    <row r="32" spans="1:33" x14ac:dyDescent="0.25">
      <c r="A32" s="9">
        <v>3.25</v>
      </c>
      <c r="B32" s="9">
        <v>953</v>
      </c>
      <c r="C32" s="4">
        <v>0.9</v>
      </c>
      <c r="D32" s="10">
        <f t="shared" si="26"/>
        <v>0.54166666666666663</v>
      </c>
      <c r="E32" s="11">
        <f t="shared" si="27"/>
        <v>464.58749999999998</v>
      </c>
      <c r="F32" s="12">
        <f t="shared" si="34"/>
        <v>488.41250000000002</v>
      </c>
      <c r="G32" s="12">
        <f t="shared" si="28"/>
        <v>244.20625000000001</v>
      </c>
      <c r="I32" s="9">
        <v>3.25</v>
      </c>
      <c r="J32" s="9">
        <v>1276.5999999999999</v>
      </c>
      <c r="K32" s="4">
        <v>0.9</v>
      </c>
      <c r="L32" s="10">
        <f t="shared" si="29"/>
        <v>0.54166666666666663</v>
      </c>
      <c r="M32" s="13">
        <f t="shared" si="30"/>
        <v>622.34249999999997</v>
      </c>
      <c r="N32" s="14">
        <f t="shared" si="31"/>
        <v>654.25749999999994</v>
      </c>
      <c r="O32" s="14">
        <f t="shared" si="32"/>
        <v>327.12874999999997</v>
      </c>
      <c r="Q32" s="9">
        <v>3.32</v>
      </c>
      <c r="R32" s="9">
        <v>1068</v>
      </c>
      <c r="S32" s="4">
        <v>0.09</v>
      </c>
      <c r="T32" s="10">
        <f t="shared" si="21"/>
        <v>0.55333333333333334</v>
      </c>
      <c r="U32" s="13">
        <f t="shared" si="22"/>
        <v>500.76666666666665</v>
      </c>
      <c r="V32" s="14">
        <f t="shared" si="33"/>
        <v>567.23333333333335</v>
      </c>
      <c r="W32" s="14">
        <f t="shared" si="23"/>
        <v>283.61666666666667</v>
      </c>
    </row>
    <row r="33" spans="1:23" x14ac:dyDescent="0.25">
      <c r="A33" s="9">
        <v>3</v>
      </c>
      <c r="B33" s="9">
        <v>953</v>
      </c>
      <c r="C33" s="4">
        <v>0.9</v>
      </c>
      <c r="D33" s="10">
        <f t="shared" si="26"/>
        <v>0.5</v>
      </c>
      <c r="E33" s="11">
        <f t="shared" si="27"/>
        <v>428.85</v>
      </c>
      <c r="F33" s="12">
        <f t="shared" si="34"/>
        <v>524.15</v>
      </c>
      <c r="G33" s="12">
        <f t="shared" si="28"/>
        <v>262.07499999999999</v>
      </c>
      <c r="I33" s="9">
        <v>3</v>
      </c>
      <c r="J33" s="9">
        <v>1276.5999999999999</v>
      </c>
      <c r="K33" s="4">
        <v>0.9</v>
      </c>
      <c r="L33" s="10">
        <f t="shared" si="29"/>
        <v>0.5</v>
      </c>
      <c r="M33" s="13">
        <f t="shared" si="30"/>
        <v>574.47</v>
      </c>
      <c r="N33" s="14">
        <f t="shared" si="31"/>
        <v>702.12999999999988</v>
      </c>
      <c r="O33" s="14">
        <f>N33/2</f>
        <v>351.06499999999994</v>
      </c>
      <c r="Q33" s="9">
        <v>3</v>
      </c>
      <c r="R33" s="9">
        <v>1068</v>
      </c>
      <c r="S33" s="4">
        <v>0.9</v>
      </c>
      <c r="T33" s="10">
        <f t="shared" si="21"/>
        <v>0.5</v>
      </c>
      <c r="U33" s="13">
        <f t="shared" si="22"/>
        <v>452.5</v>
      </c>
      <c r="V33" s="14">
        <f>R33-U33</f>
        <v>615.5</v>
      </c>
      <c r="W33" s="14">
        <f t="shared" si="23"/>
        <v>307.75</v>
      </c>
    </row>
    <row r="34" spans="1:23" x14ac:dyDescent="0.25">
      <c r="A34" s="9">
        <v>2.75</v>
      </c>
      <c r="B34" s="9">
        <v>953</v>
      </c>
      <c r="C34" s="4">
        <v>0.9</v>
      </c>
      <c r="D34" s="10">
        <f t="shared" si="26"/>
        <v>0.45833333333333331</v>
      </c>
      <c r="E34" s="11">
        <f t="shared" si="27"/>
        <v>393.11250000000001</v>
      </c>
      <c r="F34" s="12">
        <f t="shared" si="34"/>
        <v>559.88750000000005</v>
      </c>
      <c r="G34" s="12">
        <f t="shared" si="28"/>
        <v>279.94375000000002</v>
      </c>
      <c r="I34" s="9">
        <v>2.75</v>
      </c>
      <c r="J34" s="9">
        <v>1276</v>
      </c>
      <c r="K34" s="4">
        <v>0.9</v>
      </c>
      <c r="L34" s="10">
        <f t="shared" ref="L34" si="35">I34/$Q$5</f>
        <v>0.45833333333333331</v>
      </c>
      <c r="M34" s="13">
        <f t="shared" si="30"/>
        <v>526.35</v>
      </c>
      <c r="N34" s="14">
        <f t="shared" si="31"/>
        <v>749.65</v>
      </c>
      <c r="O34" s="14">
        <f t="shared" ref="O34" si="36">N34/2</f>
        <v>374.82499999999999</v>
      </c>
    </row>
  </sheetData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Rachelle Dethloff</dc:creator>
  <cp:lastModifiedBy>Rachelle Dethloff</cp:lastModifiedBy>
  <dcterms:created xsi:type="dcterms:W3CDTF">2024-08-09T17:13:33Z</dcterms:created>
  <dcterms:modified xsi:type="dcterms:W3CDTF">2024-08-09T17:15:14Z</dcterms:modified>
</cp:coreProperties>
</file>